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u461011\Desktop\"/>
    </mc:Choice>
  </mc:AlternateContent>
  <xr:revisionPtr revIDLastSave="0" documentId="8_{1C2BD7FF-0648-47AF-BD3C-AFE5DF585105}" xr6:coauthVersionLast="45" xr6:coauthVersionMax="45" xr10:uidLastSave="{00000000-0000-0000-0000-000000000000}"/>
  <workbookProtection workbookAlgorithmName="SHA-512" workbookHashValue="87NszWaPzp+04JPCWrMClvb7t33V8Zj3/SQaVztKeTS2faI4tlDVJ2TMy6CUigLyTZ1k0BkFg2LFR34vUGYNyg==" workbookSaltValue="nf7q4sIorZShWPeLbfApdw==" workbookSpinCount="100000" lockStructure="1"/>
  <bookViews>
    <workbookView showSheetTabs="0" xWindow="-120" yWindow="-120" windowWidth="29040" windowHeight="15840" xr2:uid="{00000000-000D-0000-FFFF-FFFF00000000}"/>
  </bookViews>
  <sheets>
    <sheet name="Simulador2" sheetId="7" r:id="rId1"/>
    <sheet name="Curvas por Estrato 96 bloques" sheetId="1" state="hidden" r:id="rId2"/>
    <sheet name="Classes e estratos " sheetId="2" state="hidden" r:id="rId3"/>
    <sheet name="Plan1" sheetId="3" state="hidden" r:id="rId4"/>
    <sheet name="Simulador" sheetId="4" state="hidden" r:id="rId5"/>
  </sheets>
  <definedNames>
    <definedName name="BaixaRenda">"Imagem 10"</definedName>
    <definedName name="BR">INDIRECT(Figuras,#REF!)</definedName>
    <definedName name="Com">INDIRECT(Figuras,#REF!)</definedName>
    <definedName name="Comercial">"Imagem 11"</definedName>
    <definedName name="Figuras">#REF!</definedName>
    <definedName name="Ind">INDIRECT(Figuras,#REF!)</definedName>
    <definedName name="Industrial">"Imagem 13"</definedName>
    <definedName name="InicioTabla" localSheetId="1">'Curvas por Estrato 96 bloques'!$B$3</definedName>
    <definedName name="PP">"Imagem 12"</definedName>
    <definedName name="PPIP">INDIRECT(Figuras,#REF!)</definedName>
    <definedName name="Res">INDIRECT(Figuras,#REF!)</definedName>
    <definedName name="Residencial">"Imagem 9"</definedName>
    <definedName name="RR">INDIRECT(Figuras,#REF!)</definedName>
    <definedName name="Rural">"Imagem 8"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E93" i="1" l="1"/>
  <c r="ED93" i="1"/>
  <c r="EC93" i="1"/>
  <c r="EB93" i="1"/>
  <c r="EA93" i="1"/>
  <c r="DZ93" i="1"/>
  <c r="DY93" i="1"/>
  <c r="DX93" i="1"/>
  <c r="DW93" i="1"/>
  <c r="DV93" i="1"/>
  <c r="DU93" i="1"/>
  <c r="DT93" i="1"/>
  <c r="DS93" i="1"/>
  <c r="DR93" i="1"/>
  <c r="DQ93" i="1"/>
  <c r="DP93" i="1"/>
  <c r="DO93" i="1"/>
  <c r="DN93" i="1"/>
  <c r="DM93" i="1"/>
  <c r="DL93" i="1"/>
  <c r="DK93" i="1"/>
  <c r="DJ93" i="1"/>
  <c r="DI93" i="1"/>
  <c r="DH93" i="1"/>
  <c r="EE92" i="1"/>
  <c r="ED92" i="1"/>
  <c r="EC92" i="1"/>
  <c r="EB92" i="1"/>
  <c r="EA92" i="1"/>
  <c r="DZ92" i="1"/>
  <c r="DY92" i="1"/>
  <c r="DX92" i="1"/>
  <c r="DW92" i="1"/>
  <c r="DV92" i="1"/>
  <c r="DU92" i="1"/>
  <c r="DT92" i="1"/>
  <c r="DS92" i="1"/>
  <c r="DR92" i="1"/>
  <c r="DQ92" i="1"/>
  <c r="DP92" i="1"/>
  <c r="DO92" i="1"/>
  <c r="DN92" i="1"/>
  <c r="DM92" i="1"/>
  <c r="DL92" i="1"/>
  <c r="DK92" i="1"/>
  <c r="DJ92" i="1"/>
  <c r="DI92" i="1"/>
  <c r="DH92" i="1"/>
  <c r="EE91" i="1"/>
  <c r="ED91" i="1"/>
  <c r="EC91" i="1"/>
  <c r="EB91" i="1"/>
  <c r="EA91" i="1"/>
  <c r="DZ91" i="1"/>
  <c r="DY91" i="1"/>
  <c r="DX91" i="1"/>
  <c r="DW91" i="1"/>
  <c r="DV91" i="1"/>
  <c r="DU91" i="1"/>
  <c r="DT91" i="1"/>
  <c r="DS91" i="1"/>
  <c r="DR91" i="1"/>
  <c r="DQ91" i="1"/>
  <c r="DP91" i="1"/>
  <c r="DO91" i="1"/>
  <c r="DN91" i="1"/>
  <c r="DM91" i="1"/>
  <c r="DL91" i="1"/>
  <c r="DK91" i="1"/>
  <c r="DJ91" i="1"/>
  <c r="DI91" i="1"/>
  <c r="DH91" i="1"/>
  <c r="EE90" i="1"/>
  <c r="ED90" i="1"/>
  <c r="EC90" i="1"/>
  <c r="EB90" i="1"/>
  <c r="EA90" i="1"/>
  <c r="DZ90" i="1"/>
  <c r="DY90" i="1"/>
  <c r="DX90" i="1"/>
  <c r="DW90" i="1"/>
  <c r="DV90" i="1"/>
  <c r="DU90" i="1"/>
  <c r="DT90" i="1"/>
  <c r="DS90" i="1"/>
  <c r="DR90" i="1"/>
  <c r="DQ90" i="1"/>
  <c r="DP90" i="1"/>
  <c r="DO90" i="1"/>
  <c r="DN90" i="1"/>
  <c r="DM90" i="1"/>
  <c r="DL90" i="1"/>
  <c r="DK90" i="1"/>
  <c r="DJ90" i="1"/>
  <c r="DI90" i="1"/>
  <c r="DH90" i="1"/>
  <c r="EE89" i="1"/>
  <c r="ED89" i="1"/>
  <c r="EC89" i="1"/>
  <c r="EB89" i="1"/>
  <c r="EA89" i="1"/>
  <c r="DZ89" i="1"/>
  <c r="DY89" i="1"/>
  <c r="DX89" i="1"/>
  <c r="DW89" i="1"/>
  <c r="DV89" i="1"/>
  <c r="DU89" i="1"/>
  <c r="DT89" i="1"/>
  <c r="DS89" i="1"/>
  <c r="DR89" i="1"/>
  <c r="DQ89" i="1"/>
  <c r="DP89" i="1"/>
  <c r="DO89" i="1"/>
  <c r="DN89" i="1"/>
  <c r="DM89" i="1"/>
  <c r="DL89" i="1"/>
  <c r="DK89" i="1"/>
  <c r="DJ89" i="1"/>
  <c r="DI89" i="1"/>
  <c r="DH89" i="1"/>
  <c r="EE88" i="1"/>
  <c r="ED88" i="1"/>
  <c r="EC88" i="1"/>
  <c r="EB88" i="1"/>
  <c r="EA88" i="1"/>
  <c r="DZ88" i="1"/>
  <c r="DY88" i="1"/>
  <c r="DX88" i="1"/>
  <c r="DW88" i="1"/>
  <c r="DV88" i="1"/>
  <c r="DU88" i="1"/>
  <c r="DT88" i="1"/>
  <c r="DS88" i="1"/>
  <c r="DR88" i="1"/>
  <c r="DQ88" i="1"/>
  <c r="DP88" i="1"/>
  <c r="DO88" i="1"/>
  <c r="DN88" i="1"/>
  <c r="DM88" i="1"/>
  <c r="DL88" i="1"/>
  <c r="DK88" i="1"/>
  <c r="DJ88" i="1"/>
  <c r="DI88" i="1"/>
  <c r="DH88" i="1"/>
  <c r="EE87" i="1"/>
  <c r="ED87" i="1"/>
  <c r="EC87" i="1"/>
  <c r="EB87" i="1"/>
  <c r="EA87" i="1"/>
  <c r="DZ87" i="1"/>
  <c r="DY87" i="1"/>
  <c r="DX87" i="1"/>
  <c r="DW87" i="1"/>
  <c r="DV87" i="1"/>
  <c r="DU87" i="1"/>
  <c r="DT87" i="1"/>
  <c r="DS87" i="1"/>
  <c r="DR87" i="1"/>
  <c r="DQ87" i="1"/>
  <c r="DP87" i="1"/>
  <c r="DO87" i="1"/>
  <c r="DN87" i="1"/>
  <c r="DM87" i="1"/>
  <c r="DL87" i="1"/>
  <c r="DK87" i="1"/>
  <c r="DJ87" i="1"/>
  <c r="DI87" i="1"/>
  <c r="DH87" i="1"/>
  <c r="EE86" i="1"/>
  <c r="ED86" i="1"/>
  <c r="EC86" i="1"/>
  <c r="EB86" i="1"/>
  <c r="EA86" i="1"/>
  <c r="DZ86" i="1"/>
  <c r="DY86" i="1"/>
  <c r="DX86" i="1"/>
  <c r="DW86" i="1"/>
  <c r="DV86" i="1"/>
  <c r="DU86" i="1"/>
  <c r="DT86" i="1"/>
  <c r="DS86" i="1"/>
  <c r="DR86" i="1"/>
  <c r="DQ86" i="1"/>
  <c r="DP86" i="1"/>
  <c r="DO86" i="1"/>
  <c r="DN86" i="1"/>
  <c r="DM86" i="1"/>
  <c r="DL86" i="1"/>
  <c r="DK86" i="1"/>
  <c r="DJ86" i="1"/>
  <c r="DI86" i="1"/>
  <c r="DH86" i="1"/>
  <c r="EE85" i="1"/>
  <c r="ED85" i="1"/>
  <c r="EC85" i="1"/>
  <c r="EB85" i="1"/>
  <c r="EA85" i="1"/>
  <c r="DZ85" i="1"/>
  <c r="DY85" i="1"/>
  <c r="DX85" i="1"/>
  <c r="DW85" i="1"/>
  <c r="DV85" i="1"/>
  <c r="DU85" i="1"/>
  <c r="DT85" i="1"/>
  <c r="DS85" i="1"/>
  <c r="DR85" i="1"/>
  <c r="DQ85" i="1"/>
  <c r="DP85" i="1"/>
  <c r="DO85" i="1"/>
  <c r="DN85" i="1"/>
  <c r="DM85" i="1"/>
  <c r="DL85" i="1"/>
  <c r="DK85" i="1"/>
  <c r="DJ85" i="1"/>
  <c r="DI85" i="1"/>
  <c r="DH85" i="1"/>
  <c r="EE84" i="1"/>
  <c r="ED84" i="1"/>
  <c r="EC84" i="1"/>
  <c r="EB84" i="1"/>
  <c r="EA84" i="1"/>
  <c r="DZ84" i="1"/>
  <c r="DY84" i="1"/>
  <c r="DX84" i="1"/>
  <c r="DW84" i="1"/>
  <c r="DV84" i="1"/>
  <c r="DU84" i="1"/>
  <c r="DT84" i="1"/>
  <c r="DS84" i="1"/>
  <c r="DR84" i="1"/>
  <c r="DQ84" i="1"/>
  <c r="DP84" i="1"/>
  <c r="DO84" i="1"/>
  <c r="DN84" i="1"/>
  <c r="DM84" i="1"/>
  <c r="DL84" i="1"/>
  <c r="DK84" i="1"/>
  <c r="DJ84" i="1"/>
  <c r="DI84" i="1"/>
  <c r="DH84" i="1"/>
  <c r="EE83" i="1"/>
  <c r="ED83" i="1"/>
  <c r="EC83" i="1"/>
  <c r="EB83" i="1"/>
  <c r="EA83" i="1"/>
  <c r="DZ83" i="1"/>
  <c r="DY83" i="1"/>
  <c r="DX83" i="1"/>
  <c r="DW83" i="1"/>
  <c r="DV83" i="1"/>
  <c r="DU83" i="1"/>
  <c r="DT83" i="1"/>
  <c r="DS83" i="1"/>
  <c r="DR83" i="1"/>
  <c r="DQ83" i="1"/>
  <c r="DP83" i="1"/>
  <c r="DO83" i="1"/>
  <c r="DN83" i="1"/>
  <c r="DM83" i="1"/>
  <c r="DL83" i="1"/>
  <c r="DK83" i="1"/>
  <c r="DJ83" i="1"/>
  <c r="DI83" i="1"/>
  <c r="DH83" i="1"/>
  <c r="EE82" i="1"/>
  <c r="ED82" i="1"/>
  <c r="EC82" i="1"/>
  <c r="EB82" i="1"/>
  <c r="EA82" i="1"/>
  <c r="DZ82" i="1"/>
  <c r="DY82" i="1"/>
  <c r="DX82" i="1"/>
  <c r="DW82" i="1"/>
  <c r="DV82" i="1"/>
  <c r="DU82" i="1"/>
  <c r="DT82" i="1"/>
  <c r="DS82" i="1"/>
  <c r="DR82" i="1"/>
  <c r="DQ82" i="1"/>
  <c r="DP82" i="1"/>
  <c r="DO82" i="1"/>
  <c r="DN82" i="1"/>
  <c r="DM82" i="1"/>
  <c r="DL82" i="1"/>
  <c r="DK82" i="1"/>
  <c r="DJ82" i="1"/>
  <c r="DI82" i="1"/>
  <c r="DH82" i="1"/>
  <c r="EE81" i="1"/>
  <c r="ED81" i="1"/>
  <c r="EC81" i="1"/>
  <c r="EB81" i="1"/>
  <c r="EA81" i="1"/>
  <c r="DZ81" i="1"/>
  <c r="DY81" i="1"/>
  <c r="DX81" i="1"/>
  <c r="DW81" i="1"/>
  <c r="DV81" i="1"/>
  <c r="DU81" i="1"/>
  <c r="DT81" i="1"/>
  <c r="DS81" i="1"/>
  <c r="DR81" i="1"/>
  <c r="DQ81" i="1"/>
  <c r="DP81" i="1"/>
  <c r="DO81" i="1"/>
  <c r="DN81" i="1"/>
  <c r="DM81" i="1"/>
  <c r="DL81" i="1"/>
  <c r="DK81" i="1"/>
  <c r="DJ81" i="1"/>
  <c r="DI81" i="1"/>
  <c r="DH81" i="1"/>
  <c r="EE80" i="1"/>
  <c r="ED80" i="1"/>
  <c r="EC80" i="1"/>
  <c r="EB80" i="1"/>
  <c r="EA80" i="1"/>
  <c r="DZ80" i="1"/>
  <c r="DY80" i="1"/>
  <c r="DX80" i="1"/>
  <c r="DW80" i="1"/>
  <c r="DV80" i="1"/>
  <c r="DU80" i="1"/>
  <c r="DT80" i="1"/>
  <c r="DS80" i="1"/>
  <c r="DR80" i="1"/>
  <c r="DQ80" i="1"/>
  <c r="DP80" i="1"/>
  <c r="DO80" i="1"/>
  <c r="DN80" i="1"/>
  <c r="DM80" i="1"/>
  <c r="DL80" i="1"/>
  <c r="DK80" i="1"/>
  <c r="DJ80" i="1"/>
  <c r="DI80" i="1"/>
  <c r="DH80" i="1"/>
  <c r="EE79" i="1"/>
  <c r="ED79" i="1"/>
  <c r="EC79" i="1"/>
  <c r="EB79" i="1"/>
  <c r="EA79" i="1"/>
  <c r="DZ79" i="1"/>
  <c r="DY79" i="1"/>
  <c r="DX79" i="1"/>
  <c r="DW79" i="1"/>
  <c r="DV79" i="1"/>
  <c r="DU79" i="1"/>
  <c r="DT79" i="1"/>
  <c r="DS79" i="1"/>
  <c r="DR79" i="1"/>
  <c r="DQ79" i="1"/>
  <c r="DP79" i="1"/>
  <c r="DO79" i="1"/>
  <c r="DN79" i="1"/>
  <c r="DM79" i="1"/>
  <c r="DL79" i="1"/>
  <c r="DK79" i="1"/>
  <c r="DJ79" i="1"/>
  <c r="DI79" i="1"/>
  <c r="DH79" i="1"/>
  <c r="EE78" i="1"/>
  <c r="ED78" i="1"/>
  <c r="EC78" i="1"/>
  <c r="EB78" i="1"/>
  <c r="EA78" i="1"/>
  <c r="DZ78" i="1"/>
  <c r="DY78" i="1"/>
  <c r="DX78" i="1"/>
  <c r="DW78" i="1"/>
  <c r="DV78" i="1"/>
  <c r="DU78" i="1"/>
  <c r="DT78" i="1"/>
  <c r="DS78" i="1"/>
  <c r="DR78" i="1"/>
  <c r="DQ78" i="1"/>
  <c r="DP78" i="1"/>
  <c r="DO78" i="1"/>
  <c r="DN78" i="1"/>
  <c r="DM78" i="1"/>
  <c r="DL78" i="1"/>
  <c r="DK78" i="1"/>
  <c r="DJ78" i="1"/>
  <c r="DI78" i="1"/>
  <c r="DH78" i="1"/>
  <c r="EE77" i="1"/>
  <c r="ED77" i="1"/>
  <c r="EC77" i="1"/>
  <c r="EB77" i="1"/>
  <c r="EA77" i="1"/>
  <c r="DZ77" i="1"/>
  <c r="DY77" i="1"/>
  <c r="DX77" i="1"/>
  <c r="DW77" i="1"/>
  <c r="DV77" i="1"/>
  <c r="DU77" i="1"/>
  <c r="DT77" i="1"/>
  <c r="DS77" i="1"/>
  <c r="DR77" i="1"/>
  <c r="DQ77" i="1"/>
  <c r="DP77" i="1"/>
  <c r="DO77" i="1"/>
  <c r="DN77" i="1"/>
  <c r="DM77" i="1"/>
  <c r="DL77" i="1"/>
  <c r="DK77" i="1"/>
  <c r="DJ77" i="1"/>
  <c r="DI77" i="1"/>
  <c r="DH77" i="1"/>
  <c r="EE76" i="1"/>
  <c r="ED76" i="1"/>
  <c r="EC76" i="1"/>
  <c r="EB76" i="1"/>
  <c r="EA76" i="1"/>
  <c r="DZ76" i="1"/>
  <c r="DY76" i="1"/>
  <c r="DX76" i="1"/>
  <c r="DW76" i="1"/>
  <c r="DV76" i="1"/>
  <c r="DU76" i="1"/>
  <c r="DT76" i="1"/>
  <c r="DS76" i="1"/>
  <c r="DR76" i="1"/>
  <c r="DQ76" i="1"/>
  <c r="DP76" i="1"/>
  <c r="DO76" i="1"/>
  <c r="DN76" i="1"/>
  <c r="DM76" i="1"/>
  <c r="DL76" i="1"/>
  <c r="DK76" i="1"/>
  <c r="DJ76" i="1"/>
  <c r="DI76" i="1"/>
  <c r="DH76" i="1"/>
  <c r="EE75" i="1"/>
  <c r="ED75" i="1"/>
  <c r="EC75" i="1"/>
  <c r="EB75" i="1"/>
  <c r="EA75" i="1"/>
  <c r="DZ75" i="1"/>
  <c r="DY75" i="1"/>
  <c r="DX75" i="1"/>
  <c r="DW75" i="1"/>
  <c r="DV75" i="1"/>
  <c r="DU75" i="1"/>
  <c r="DT75" i="1"/>
  <c r="DS75" i="1"/>
  <c r="DR75" i="1"/>
  <c r="DQ75" i="1"/>
  <c r="DP75" i="1"/>
  <c r="DO75" i="1"/>
  <c r="DN75" i="1"/>
  <c r="DM75" i="1"/>
  <c r="DL75" i="1"/>
  <c r="DK75" i="1"/>
  <c r="DJ75" i="1"/>
  <c r="DI75" i="1"/>
  <c r="DH75" i="1"/>
  <c r="EE74" i="1"/>
  <c r="ED74" i="1"/>
  <c r="EC74" i="1"/>
  <c r="EB74" i="1"/>
  <c r="EA74" i="1"/>
  <c r="DZ74" i="1"/>
  <c r="DY74" i="1"/>
  <c r="DX74" i="1"/>
  <c r="DW74" i="1"/>
  <c r="DV74" i="1"/>
  <c r="DU74" i="1"/>
  <c r="DT74" i="1"/>
  <c r="DS74" i="1"/>
  <c r="DR74" i="1"/>
  <c r="DQ74" i="1"/>
  <c r="DP74" i="1"/>
  <c r="DO74" i="1"/>
  <c r="DN74" i="1"/>
  <c r="DM74" i="1"/>
  <c r="DL74" i="1"/>
  <c r="DK74" i="1"/>
  <c r="DJ74" i="1"/>
  <c r="DI74" i="1"/>
  <c r="DH74" i="1"/>
  <c r="EE73" i="1"/>
  <c r="ED73" i="1"/>
  <c r="EC73" i="1"/>
  <c r="EB73" i="1"/>
  <c r="EA73" i="1"/>
  <c r="DZ73" i="1"/>
  <c r="DY73" i="1"/>
  <c r="DX73" i="1"/>
  <c r="DW73" i="1"/>
  <c r="DV73" i="1"/>
  <c r="DU73" i="1"/>
  <c r="DT73" i="1"/>
  <c r="DS73" i="1"/>
  <c r="DR73" i="1"/>
  <c r="DQ73" i="1"/>
  <c r="DP73" i="1"/>
  <c r="DO73" i="1"/>
  <c r="DN73" i="1"/>
  <c r="DM73" i="1"/>
  <c r="DL73" i="1"/>
  <c r="DK73" i="1"/>
  <c r="DJ73" i="1"/>
  <c r="DI73" i="1"/>
  <c r="DH73" i="1"/>
  <c r="EE72" i="1"/>
  <c r="ED72" i="1"/>
  <c r="EC72" i="1"/>
  <c r="EB72" i="1"/>
  <c r="EA72" i="1"/>
  <c r="DZ72" i="1"/>
  <c r="DY72" i="1"/>
  <c r="DX72" i="1"/>
  <c r="DW72" i="1"/>
  <c r="DV72" i="1"/>
  <c r="DU72" i="1"/>
  <c r="DT72" i="1"/>
  <c r="DS72" i="1"/>
  <c r="DR72" i="1"/>
  <c r="DQ72" i="1"/>
  <c r="DP72" i="1"/>
  <c r="DO72" i="1"/>
  <c r="DN72" i="1"/>
  <c r="DM72" i="1"/>
  <c r="DL72" i="1"/>
  <c r="DK72" i="1"/>
  <c r="DJ72" i="1"/>
  <c r="DI72" i="1"/>
  <c r="DH72" i="1"/>
  <c r="EE71" i="1"/>
  <c r="ED71" i="1"/>
  <c r="EC71" i="1"/>
  <c r="EB71" i="1"/>
  <c r="EA71" i="1"/>
  <c r="DZ71" i="1"/>
  <c r="DY71" i="1"/>
  <c r="DX71" i="1"/>
  <c r="DW71" i="1"/>
  <c r="DV71" i="1"/>
  <c r="DU71" i="1"/>
  <c r="DT71" i="1"/>
  <c r="DS71" i="1"/>
  <c r="DR71" i="1"/>
  <c r="DQ71" i="1"/>
  <c r="DP71" i="1"/>
  <c r="DO71" i="1"/>
  <c r="DN71" i="1"/>
  <c r="DM71" i="1"/>
  <c r="DL71" i="1"/>
  <c r="DK71" i="1"/>
  <c r="DJ71" i="1"/>
  <c r="DI71" i="1"/>
  <c r="DH71" i="1"/>
  <c r="EE70" i="1"/>
  <c r="ED70" i="1"/>
  <c r="EC70" i="1"/>
  <c r="EB70" i="1"/>
  <c r="EA70" i="1"/>
  <c r="DZ70" i="1"/>
  <c r="DY70" i="1"/>
  <c r="DX70" i="1"/>
  <c r="DW70" i="1"/>
  <c r="DV70" i="1"/>
  <c r="DU70" i="1"/>
  <c r="DT70" i="1"/>
  <c r="DS70" i="1"/>
  <c r="DR70" i="1"/>
  <c r="DQ70" i="1"/>
  <c r="DP70" i="1"/>
  <c r="DO70" i="1"/>
  <c r="DN70" i="1"/>
  <c r="DM70" i="1"/>
  <c r="DL70" i="1"/>
  <c r="DK70" i="1"/>
  <c r="DJ70" i="1"/>
  <c r="DI70" i="1"/>
  <c r="DH70" i="1"/>
  <c r="EE69" i="1"/>
  <c r="ED69" i="1"/>
  <c r="EC69" i="1"/>
  <c r="EB69" i="1"/>
  <c r="EA69" i="1"/>
  <c r="DZ69" i="1"/>
  <c r="DY69" i="1"/>
  <c r="DX69" i="1"/>
  <c r="DW69" i="1"/>
  <c r="DV69" i="1"/>
  <c r="DU69" i="1"/>
  <c r="DT69" i="1"/>
  <c r="DS69" i="1"/>
  <c r="DR69" i="1"/>
  <c r="DQ69" i="1"/>
  <c r="DP69" i="1"/>
  <c r="DO69" i="1"/>
  <c r="DN69" i="1"/>
  <c r="DM69" i="1"/>
  <c r="DL69" i="1"/>
  <c r="DK69" i="1"/>
  <c r="DJ69" i="1"/>
  <c r="DI69" i="1"/>
  <c r="DH69" i="1"/>
  <c r="EE68" i="1"/>
  <c r="ED68" i="1"/>
  <c r="EC68" i="1"/>
  <c r="EB68" i="1"/>
  <c r="EA68" i="1"/>
  <c r="DZ68" i="1"/>
  <c r="DY68" i="1"/>
  <c r="DX68" i="1"/>
  <c r="DW68" i="1"/>
  <c r="DV68" i="1"/>
  <c r="DU68" i="1"/>
  <c r="DT68" i="1"/>
  <c r="DS68" i="1"/>
  <c r="DR68" i="1"/>
  <c r="DQ68" i="1"/>
  <c r="DP68" i="1"/>
  <c r="DO68" i="1"/>
  <c r="DN68" i="1"/>
  <c r="DM68" i="1"/>
  <c r="DL68" i="1"/>
  <c r="DK68" i="1"/>
  <c r="DJ68" i="1"/>
  <c r="DI68" i="1"/>
  <c r="DH68" i="1"/>
  <c r="EE67" i="1"/>
  <c r="ED67" i="1"/>
  <c r="EC67" i="1"/>
  <c r="EB67" i="1"/>
  <c r="EA67" i="1"/>
  <c r="DZ67" i="1"/>
  <c r="DY67" i="1"/>
  <c r="DX67" i="1"/>
  <c r="DW67" i="1"/>
  <c r="DV67" i="1"/>
  <c r="DU67" i="1"/>
  <c r="DT67" i="1"/>
  <c r="DS67" i="1"/>
  <c r="DR67" i="1"/>
  <c r="DQ67" i="1"/>
  <c r="DP67" i="1"/>
  <c r="DO67" i="1"/>
  <c r="DN67" i="1"/>
  <c r="DM67" i="1"/>
  <c r="DL67" i="1"/>
  <c r="DK67" i="1"/>
  <c r="DJ67" i="1"/>
  <c r="DI67" i="1"/>
  <c r="DH67" i="1"/>
  <c r="EE51" i="1"/>
  <c r="ED51" i="1"/>
  <c r="EC51" i="1"/>
  <c r="EB51" i="1"/>
  <c r="EA51" i="1"/>
  <c r="DZ51" i="1"/>
  <c r="DY51" i="1"/>
  <c r="DX51" i="1"/>
  <c r="DW51" i="1"/>
  <c r="DV51" i="1"/>
  <c r="DU51" i="1"/>
  <c r="DT51" i="1"/>
  <c r="DS51" i="1"/>
  <c r="DR51" i="1"/>
  <c r="DQ51" i="1"/>
  <c r="DP51" i="1"/>
  <c r="DO51" i="1"/>
  <c r="DN51" i="1"/>
  <c r="DM51" i="1"/>
  <c r="DL51" i="1"/>
  <c r="DK51" i="1"/>
  <c r="DJ51" i="1"/>
  <c r="DI51" i="1"/>
  <c r="DH51" i="1"/>
  <c r="EE50" i="1"/>
  <c r="ED50" i="1"/>
  <c r="EC50" i="1"/>
  <c r="EB50" i="1"/>
  <c r="EA50" i="1"/>
  <c r="DZ50" i="1"/>
  <c r="DY50" i="1"/>
  <c r="DX50" i="1"/>
  <c r="DW50" i="1"/>
  <c r="DV50" i="1"/>
  <c r="DU50" i="1"/>
  <c r="DT50" i="1"/>
  <c r="DS50" i="1"/>
  <c r="DR50" i="1"/>
  <c r="DQ50" i="1"/>
  <c r="DP50" i="1"/>
  <c r="DO50" i="1"/>
  <c r="DN50" i="1"/>
  <c r="DM50" i="1"/>
  <c r="DL50" i="1"/>
  <c r="DK50" i="1"/>
  <c r="DJ50" i="1"/>
  <c r="DI50" i="1"/>
  <c r="DH50" i="1"/>
  <c r="EE49" i="1"/>
  <c r="ED49" i="1"/>
  <c r="EC49" i="1"/>
  <c r="EB49" i="1"/>
  <c r="EA49" i="1"/>
  <c r="DZ49" i="1"/>
  <c r="DY49" i="1"/>
  <c r="DX49" i="1"/>
  <c r="DW49" i="1"/>
  <c r="DV49" i="1"/>
  <c r="DU49" i="1"/>
  <c r="DT49" i="1"/>
  <c r="DS49" i="1"/>
  <c r="DR49" i="1"/>
  <c r="DQ49" i="1"/>
  <c r="DP49" i="1"/>
  <c r="DO49" i="1"/>
  <c r="DN49" i="1"/>
  <c r="DM49" i="1"/>
  <c r="DL49" i="1"/>
  <c r="DK49" i="1"/>
  <c r="DJ49" i="1"/>
  <c r="DI49" i="1"/>
  <c r="DH49" i="1"/>
  <c r="EE48" i="1"/>
  <c r="ED48" i="1"/>
  <c r="EC48" i="1"/>
  <c r="EB48" i="1"/>
  <c r="EA48" i="1"/>
  <c r="DZ48" i="1"/>
  <c r="DY48" i="1"/>
  <c r="DX48" i="1"/>
  <c r="DW48" i="1"/>
  <c r="DV48" i="1"/>
  <c r="DU48" i="1"/>
  <c r="DT48" i="1"/>
  <c r="DS48" i="1"/>
  <c r="DR48" i="1"/>
  <c r="DQ48" i="1"/>
  <c r="DP48" i="1"/>
  <c r="DO48" i="1"/>
  <c r="DN48" i="1"/>
  <c r="DM48" i="1"/>
  <c r="DL48" i="1"/>
  <c r="DK48" i="1"/>
  <c r="DJ48" i="1"/>
  <c r="DI48" i="1"/>
  <c r="DH48" i="1"/>
  <c r="EE47" i="1"/>
  <c r="ED47" i="1"/>
  <c r="EC47" i="1"/>
  <c r="EB47" i="1"/>
  <c r="EA47" i="1"/>
  <c r="DZ47" i="1"/>
  <c r="DY47" i="1"/>
  <c r="DX47" i="1"/>
  <c r="DW47" i="1"/>
  <c r="DV47" i="1"/>
  <c r="DU47" i="1"/>
  <c r="DT47" i="1"/>
  <c r="DS47" i="1"/>
  <c r="DR47" i="1"/>
  <c r="DQ47" i="1"/>
  <c r="DP47" i="1"/>
  <c r="DO47" i="1"/>
  <c r="DN47" i="1"/>
  <c r="DM47" i="1"/>
  <c r="DL47" i="1"/>
  <c r="DK47" i="1"/>
  <c r="DJ47" i="1"/>
  <c r="DI47" i="1"/>
  <c r="DH47" i="1"/>
  <c r="EE46" i="1"/>
  <c r="ED46" i="1"/>
  <c r="EC46" i="1"/>
  <c r="EB46" i="1"/>
  <c r="EA46" i="1"/>
  <c r="DZ46" i="1"/>
  <c r="DY46" i="1"/>
  <c r="DX46" i="1"/>
  <c r="DW46" i="1"/>
  <c r="DV46" i="1"/>
  <c r="DU46" i="1"/>
  <c r="DT46" i="1"/>
  <c r="DS46" i="1"/>
  <c r="DR46" i="1"/>
  <c r="DQ46" i="1"/>
  <c r="DP46" i="1"/>
  <c r="DO46" i="1"/>
  <c r="DN46" i="1"/>
  <c r="DM46" i="1"/>
  <c r="DL46" i="1"/>
  <c r="DK46" i="1"/>
  <c r="DJ46" i="1"/>
  <c r="DI46" i="1"/>
  <c r="DH46" i="1"/>
  <c r="EE45" i="1"/>
  <c r="ED45" i="1"/>
  <c r="EC45" i="1"/>
  <c r="EB45" i="1"/>
  <c r="EA45" i="1"/>
  <c r="DZ45" i="1"/>
  <c r="DY45" i="1"/>
  <c r="DX45" i="1"/>
  <c r="DW45" i="1"/>
  <c r="DV45" i="1"/>
  <c r="DU45" i="1"/>
  <c r="DT45" i="1"/>
  <c r="DS45" i="1"/>
  <c r="DR45" i="1"/>
  <c r="DQ45" i="1"/>
  <c r="DP45" i="1"/>
  <c r="DO45" i="1"/>
  <c r="DN45" i="1"/>
  <c r="DM45" i="1"/>
  <c r="DL45" i="1"/>
  <c r="DK45" i="1"/>
  <c r="DJ45" i="1"/>
  <c r="DI45" i="1"/>
  <c r="DH45" i="1"/>
  <c r="EE44" i="1"/>
  <c r="ED44" i="1"/>
  <c r="EC44" i="1"/>
  <c r="EB44" i="1"/>
  <c r="EA44" i="1"/>
  <c r="DZ44" i="1"/>
  <c r="DY44" i="1"/>
  <c r="DX44" i="1"/>
  <c r="DW44" i="1"/>
  <c r="DV44" i="1"/>
  <c r="DU44" i="1"/>
  <c r="DT44" i="1"/>
  <c r="DS44" i="1"/>
  <c r="DR44" i="1"/>
  <c r="DQ44" i="1"/>
  <c r="DP44" i="1"/>
  <c r="DO44" i="1"/>
  <c r="DN44" i="1"/>
  <c r="DM44" i="1"/>
  <c r="DL44" i="1"/>
  <c r="DK44" i="1"/>
  <c r="DJ44" i="1"/>
  <c r="DI44" i="1"/>
  <c r="DH44" i="1"/>
  <c r="EE43" i="1"/>
  <c r="ED43" i="1"/>
  <c r="EC43" i="1"/>
  <c r="EB43" i="1"/>
  <c r="EA43" i="1"/>
  <c r="DZ43" i="1"/>
  <c r="DY43" i="1"/>
  <c r="DX43" i="1"/>
  <c r="DW43" i="1"/>
  <c r="DV43" i="1"/>
  <c r="DU43" i="1"/>
  <c r="DT43" i="1"/>
  <c r="DS43" i="1"/>
  <c r="DR43" i="1"/>
  <c r="DQ43" i="1"/>
  <c r="DP43" i="1"/>
  <c r="DO43" i="1"/>
  <c r="DN43" i="1"/>
  <c r="DM43" i="1"/>
  <c r="DL43" i="1"/>
  <c r="DK43" i="1"/>
  <c r="DJ43" i="1"/>
  <c r="DI43" i="1"/>
  <c r="DH43" i="1"/>
  <c r="EE42" i="1"/>
  <c r="ED42" i="1"/>
  <c r="EC42" i="1"/>
  <c r="EB42" i="1"/>
  <c r="EA42" i="1"/>
  <c r="DZ42" i="1"/>
  <c r="DY42" i="1"/>
  <c r="DX42" i="1"/>
  <c r="DW42" i="1"/>
  <c r="DV42" i="1"/>
  <c r="DU42" i="1"/>
  <c r="DT42" i="1"/>
  <c r="DS42" i="1"/>
  <c r="DR42" i="1"/>
  <c r="DQ42" i="1"/>
  <c r="DP42" i="1"/>
  <c r="DO42" i="1"/>
  <c r="DN42" i="1"/>
  <c r="DM42" i="1"/>
  <c r="DL42" i="1"/>
  <c r="DK42" i="1"/>
  <c r="DJ42" i="1"/>
  <c r="DI42" i="1"/>
  <c r="DH42" i="1"/>
  <c r="EE41" i="1"/>
  <c r="ED41" i="1"/>
  <c r="EC41" i="1"/>
  <c r="EB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O41" i="1"/>
  <c r="DN41" i="1"/>
  <c r="DM41" i="1"/>
  <c r="DL41" i="1"/>
  <c r="DK41" i="1"/>
  <c r="DJ41" i="1"/>
  <c r="DI41" i="1"/>
  <c r="DH41" i="1"/>
  <c r="EE40" i="1"/>
  <c r="ED40" i="1"/>
  <c r="EC40" i="1"/>
  <c r="EB40" i="1"/>
  <c r="EA40" i="1"/>
  <c r="DZ40" i="1"/>
  <c r="DY40" i="1"/>
  <c r="DX40" i="1"/>
  <c r="DW40" i="1"/>
  <c r="DV40" i="1"/>
  <c r="DU40" i="1"/>
  <c r="DT40" i="1"/>
  <c r="DS40" i="1"/>
  <c r="DR40" i="1"/>
  <c r="DQ40" i="1"/>
  <c r="DP40" i="1"/>
  <c r="DO40" i="1"/>
  <c r="DN40" i="1"/>
  <c r="DM40" i="1"/>
  <c r="DL40" i="1"/>
  <c r="DK40" i="1"/>
  <c r="DJ40" i="1"/>
  <c r="DI40" i="1"/>
  <c r="DH40" i="1"/>
  <c r="EE39" i="1"/>
  <c r="ED39" i="1"/>
  <c r="EC39" i="1"/>
  <c r="EB39" i="1"/>
  <c r="EA39" i="1"/>
  <c r="DZ39" i="1"/>
  <c r="DY39" i="1"/>
  <c r="DX39" i="1"/>
  <c r="DW39" i="1"/>
  <c r="DV39" i="1"/>
  <c r="DU39" i="1"/>
  <c r="DT39" i="1"/>
  <c r="DS39" i="1"/>
  <c r="DR39" i="1"/>
  <c r="DQ39" i="1"/>
  <c r="DP39" i="1"/>
  <c r="DO39" i="1"/>
  <c r="DN39" i="1"/>
  <c r="DM39" i="1"/>
  <c r="DL39" i="1"/>
  <c r="DK39" i="1"/>
  <c r="DJ39" i="1"/>
  <c r="DI39" i="1"/>
  <c r="DH39" i="1"/>
  <c r="EE38" i="1"/>
  <c r="ED38" i="1"/>
  <c r="EC38" i="1"/>
  <c r="EB38" i="1"/>
  <c r="EA38" i="1"/>
  <c r="DZ38" i="1"/>
  <c r="DY38" i="1"/>
  <c r="DX38" i="1"/>
  <c r="DW38" i="1"/>
  <c r="DV38" i="1"/>
  <c r="DU38" i="1"/>
  <c r="DT38" i="1"/>
  <c r="DS38" i="1"/>
  <c r="DR38" i="1"/>
  <c r="DQ38" i="1"/>
  <c r="DP38" i="1"/>
  <c r="DO38" i="1"/>
  <c r="DN38" i="1"/>
  <c r="DM38" i="1"/>
  <c r="DL38" i="1"/>
  <c r="DK38" i="1"/>
  <c r="DJ38" i="1"/>
  <c r="DI38" i="1"/>
  <c r="DH38" i="1"/>
  <c r="EE37" i="1"/>
  <c r="ED37" i="1"/>
  <c r="EC37" i="1"/>
  <c r="EB37" i="1"/>
  <c r="EA37" i="1"/>
  <c r="DZ37" i="1"/>
  <c r="DY37" i="1"/>
  <c r="DX37" i="1"/>
  <c r="DW37" i="1"/>
  <c r="DV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EE36" i="1"/>
  <c r="ED36" i="1"/>
  <c r="EC36" i="1"/>
  <c r="EB36" i="1"/>
  <c r="EA36" i="1"/>
  <c r="DZ36" i="1"/>
  <c r="DY36" i="1"/>
  <c r="DX36" i="1"/>
  <c r="DW36" i="1"/>
  <c r="DV36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EE35" i="1"/>
  <c r="ED35" i="1"/>
  <c r="EC35" i="1"/>
  <c r="EB35" i="1"/>
  <c r="EA35" i="1"/>
  <c r="DZ35" i="1"/>
  <c r="DY35" i="1"/>
  <c r="DX35" i="1"/>
  <c r="DW35" i="1"/>
  <c r="DV35" i="1"/>
  <c r="DU35" i="1"/>
  <c r="DT35" i="1"/>
  <c r="DS35" i="1"/>
  <c r="DR35" i="1"/>
  <c r="DQ35" i="1"/>
  <c r="DP35" i="1"/>
  <c r="DO35" i="1"/>
  <c r="DN35" i="1"/>
  <c r="DM35" i="1"/>
  <c r="DL35" i="1"/>
  <c r="DK35" i="1"/>
  <c r="DJ35" i="1"/>
  <c r="DI35" i="1"/>
  <c r="DH35" i="1"/>
  <c r="EE34" i="1"/>
  <c r="ED34" i="1"/>
  <c r="EC34" i="1"/>
  <c r="EB34" i="1"/>
  <c r="EA34" i="1"/>
  <c r="DZ34" i="1"/>
  <c r="DY34" i="1"/>
  <c r="DX34" i="1"/>
  <c r="DW34" i="1"/>
  <c r="DV34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EE33" i="1"/>
  <c r="ED33" i="1"/>
  <c r="EC33" i="1"/>
  <c r="EB33" i="1"/>
  <c r="EA33" i="1"/>
  <c r="DZ33" i="1"/>
  <c r="DY33" i="1"/>
  <c r="DX33" i="1"/>
  <c r="DW33" i="1"/>
  <c r="DV33" i="1"/>
  <c r="DU33" i="1"/>
  <c r="DT33" i="1"/>
  <c r="DS33" i="1"/>
  <c r="DR33" i="1"/>
  <c r="DQ33" i="1"/>
  <c r="DP33" i="1"/>
  <c r="DO33" i="1"/>
  <c r="DN33" i="1"/>
  <c r="DM33" i="1"/>
  <c r="DL33" i="1"/>
  <c r="DK33" i="1"/>
  <c r="DJ33" i="1"/>
  <c r="DI33" i="1"/>
  <c r="DH33" i="1"/>
  <c r="EE32" i="1"/>
  <c r="ED32" i="1"/>
  <c r="EC32" i="1"/>
  <c r="EB32" i="1"/>
  <c r="EA32" i="1"/>
  <c r="DZ32" i="1"/>
  <c r="DY32" i="1"/>
  <c r="DX32" i="1"/>
  <c r="DW32" i="1"/>
  <c r="DV32" i="1"/>
  <c r="DU32" i="1"/>
  <c r="DT32" i="1"/>
  <c r="DS32" i="1"/>
  <c r="DR32" i="1"/>
  <c r="DQ32" i="1"/>
  <c r="DP32" i="1"/>
  <c r="DO32" i="1"/>
  <c r="DN32" i="1"/>
  <c r="DM32" i="1"/>
  <c r="DL32" i="1"/>
  <c r="DK32" i="1"/>
  <c r="DJ32" i="1"/>
  <c r="DI32" i="1"/>
  <c r="DH32" i="1"/>
  <c r="EE31" i="1"/>
  <c r="ED31" i="1"/>
  <c r="EC31" i="1"/>
  <c r="EB31" i="1"/>
  <c r="EA31" i="1"/>
  <c r="DZ31" i="1"/>
  <c r="DY31" i="1"/>
  <c r="DX31" i="1"/>
  <c r="DW31" i="1"/>
  <c r="DV31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EE30" i="1"/>
  <c r="ED30" i="1"/>
  <c r="EC30" i="1"/>
  <c r="EB30" i="1"/>
  <c r="EA30" i="1"/>
  <c r="DZ30" i="1"/>
  <c r="DY30" i="1"/>
  <c r="DX30" i="1"/>
  <c r="DW30" i="1"/>
  <c r="DV30" i="1"/>
  <c r="DU30" i="1"/>
  <c r="DT30" i="1"/>
  <c r="DS30" i="1"/>
  <c r="DR30" i="1"/>
  <c r="DQ30" i="1"/>
  <c r="DP30" i="1"/>
  <c r="DO30" i="1"/>
  <c r="DN30" i="1"/>
  <c r="DM30" i="1"/>
  <c r="DL30" i="1"/>
  <c r="DK30" i="1"/>
  <c r="DJ30" i="1"/>
  <c r="DI30" i="1"/>
  <c r="DH30" i="1"/>
  <c r="EE29" i="1"/>
  <c r="ED29" i="1"/>
  <c r="EC29" i="1"/>
  <c r="EB29" i="1"/>
  <c r="EA29" i="1"/>
  <c r="DZ29" i="1"/>
  <c r="DY29" i="1"/>
  <c r="DX29" i="1"/>
  <c r="DW29" i="1"/>
  <c r="DV29" i="1"/>
  <c r="DU29" i="1"/>
  <c r="DT29" i="1"/>
  <c r="DS29" i="1"/>
  <c r="DR29" i="1"/>
  <c r="DQ29" i="1"/>
  <c r="DP29" i="1"/>
  <c r="DO29" i="1"/>
  <c r="DN29" i="1"/>
  <c r="DM29" i="1"/>
  <c r="DL29" i="1"/>
  <c r="DK29" i="1"/>
  <c r="DJ29" i="1"/>
  <c r="DI29" i="1"/>
  <c r="DH29" i="1"/>
  <c r="EE28" i="1"/>
  <c r="ED28" i="1"/>
  <c r="EC28" i="1"/>
  <c r="EB28" i="1"/>
  <c r="EA28" i="1"/>
  <c r="DZ28" i="1"/>
  <c r="DY28" i="1"/>
  <c r="DX28" i="1"/>
  <c r="DW28" i="1"/>
  <c r="DV28" i="1"/>
  <c r="DU28" i="1"/>
  <c r="DT28" i="1"/>
  <c r="DS28" i="1"/>
  <c r="DR28" i="1"/>
  <c r="DQ28" i="1"/>
  <c r="DP28" i="1"/>
  <c r="DO28" i="1"/>
  <c r="DN28" i="1"/>
  <c r="DM28" i="1"/>
  <c r="DL28" i="1"/>
  <c r="DK28" i="1"/>
  <c r="DJ28" i="1"/>
  <c r="DI28" i="1"/>
  <c r="DH28" i="1"/>
  <c r="DB91" i="1" l="1"/>
  <c r="DA91" i="1"/>
  <c r="CZ91" i="1"/>
  <c r="DB88" i="1"/>
  <c r="DA88" i="1"/>
  <c r="CZ88" i="1"/>
  <c r="DB85" i="1"/>
  <c r="DA85" i="1"/>
  <c r="CZ85" i="1"/>
  <c r="DB82" i="1"/>
  <c r="DA82" i="1"/>
  <c r="CZ82" i="1"/>
  <c r="DB79" i="1"/>
  <c r="DA79" i="1"/>
  <c r="CZ79" i="1"/>
  <c r="DB76" i="1"/>
  <c r="DA76" i="1"/>
  <c r="CZ76" i="1"/>
  <c r="DB73" i="1"/>
  <c r="DA73" i="1"/>
  <c r="CZ73" i="1"/>
  <c r="DB70" i="1"/>
  <c r="DA70" i="1"/>
  <c r="CZ70" i="1"/>
  <c r="DB67" i="1"/>
  <c r="DA67" i="1"/>
  <c r="CZ67" i="1"/>
  <c r="DB49" i="1"/>
  <c r="DA49" i="1"/>
  <c r="CZ49" i="1"/>
  <c r="DB46" i="1"/>
  <c r="DA46" i="1"/>
  <c r="CZ46" i="1"/>
  <c r="DB43" i="1"/>
  <c r="DA43" i="1"/>
  <c r="CZ43" i="1"/>
  <c r="DB40" i="1"/>
  <c r="DA40" i="1"/>
  <c r="CZ40" i="1"/>
  <c r="DB37" i="1"/>
  <c r="DA37" i="1"/>
  <c r="CZ37" i="1"/>
  <c r="DB34" i="1"/>
  <c r="DA34" i="1"/>
  <c r="CZ34" i="1"/>
  <c r="DB31" i="1"/>
  <c r="DA31" i="1"/>
  <c r="CZ31" i="1"/>
  <c r="DB28" i="1" l="1"/>
  <c r="DA28" i="1"/>
  <c r="CZ28" i="1"/>
  <c r="X16" i="3"/>
  <c r="X15" i="3"/>
  <c r="X14" i="3"/>
  <c r="X13" i="3"/>
  <c r="X12" i="3"/>
  <c r="X11" i="3"/>
  <c r="X10" i="3"/>
  <c r="X9" i="3"/>
  <c r="X8" i="3"/>
  <c r="X7" i="3"/>
  <c r="X6" i="3"/>
  <c r="X5" i="3"/>
  <c r="DC31" i="1" l="1"/>
  <c r="DC34" i="1"/>
  <c r="DC37" i="1"/>
  <c r="DC40" i="1"/>
  <c r="DC43" i="1"/>
  <c r="DC46" i="1"/>
  <c r="C6" i="4" l="1"/>
  <c r="F11" i="4"/>
  <c r="F8" i="4"/>
  <c r="E6" i="4"/>
  <c r="DC28" i="1" l="1"/>
  <c r="DC67" i="1"/>
  <c r="DB29" i="1"/>
  <c r="DA29" i="1" l="1"/>
  <c r="CZ29" i="1"/>
  <c r="S2" i="4"/>
  <c r="DG69" i="1"/>
  <c r="DF69" i="1"/>
  <c r="DE69" i="1"/>
  <c r="DG68" i="1"/>
  <c r="DF68" i="1"/>
  <c r="DE68" i="1"/>
  <c r="EF67" i="1"/>
  <c r="DG67" i="1"/>
  <c r="DF67" i="1"/>
  <c r="DE67" i="1"/>
  <c r="Q26" i="4"/>
  <c r="D20" i="7" s="1"/>
  <c r="S3" i="4" l="1"/>
  <c r="R18" i="4" l="1"/>
  <c r="DG84" i="1"/>
  <c r="DF84" i="1"/>
  <c r="DE84" i="1"/>
  <c r="DG83" i="1"/>
  <c r="DF83" i="1"/>
  <c r="DE83" i="1"/>
  <c r="DG82" i="1"/>
  <c r="DF82" i="1"/>
  <c r="DE82" i="1"/>
  <c r="DG72" i="1"/>
  <c r="DF72" i="1"/>
  <c r="DE72" i="1"/>
  <c r="DG71" i="1"/>
  <c r="DF71" i="1"/>
  <c r="DE71" i="1"/>
  <c r="DG70" i="1"/>
  <c r="DF70" i="1"/>
  <c r="DE70" i="1"/>
  <c r="DG75" i="1"/>
  <c r="DF75" i="1"/>
  <c r="DE75" i="1"/>
  <c r="DG74" i="1"/>
  <c r="DF74" i="1"/>
  <c r="DE74" i="1"/>
  <c r="EF73" i="1"/>
  <c r="DG73" i="1"/>
  <c r="DF73" i="1"/>
  <c r="DE73" i="1"/>
  <c r="DG30" i="1"/>
  <c r="DF30" i="1"/>
  <c r="DE30" i="1"/>
  <c r="DG29" i="1"/>
  <c r="DF29" i="1"/>
  <c r="DE29" i="1"/>
  <c r="DG28" i="1"/>
  <c r="DF28" i="1"/>
  <c r="DE28" i="1"/>
  <c r="J27" i="7" l="1"/>
  <c r="R19" i="4"/>
  <c r="EF70" i="1"/>
  <c r="DB68" i="1" l="1"/>
  <c r="G8" i="3" s="1"/>
  <c r="DB71" i="1"/>
  <c r="G9" i="3" s="1"/>
  <c r="DB74" i="1"/>
  <c r="G10" i="3" s="1"/>
  <c r="G12" i="4"/>
  <c r="G8" i="4"/>
  <c r="DA68" i="1" l="1"/>
  <c r="F8" i="3" s="1"/>
  <c r="CZ68" i="1"/>
  <c r="E8" i="3" s="1"/>
  <c r="DA71" i="1"/>
  <c r="F9" i="3" s="1"/>
  <c r="CZ71" i="1"/>
  <c r="DA74" i="1"/>
  <c r="F10" i="3" s="1"/>
  <c r="CZ74" i="1"/>
  <c r="M27" i="4"/>
  <c r="DC76" i="1" l="1"/>
  <c r="E9" i="3"/>
  <c r="E10" i="3"/>
  <c r="DE31" i="1" l="1"/>
  <c r="DF31" i="1"/>
  <c r="DG31" i="1"/>
  <c r="DE32" i="1"/>
  <c r="DF32" i="1"/>
  <c r="DG32" i="1"/>
  <c r="DE33" i="1"/>
  <c r="DF33" i="1"/>
  <c r="DG33" i="1"/>
  <c r="DE34" i="1"/>
  <c r="DF34" i="1"/>
  <c r="DG34" i="1"/>
  <c r="DE35" i="1"/>
  <c r="DF35" i="1"/>
  <c r="DG35" i="1"/>
  <c r="DE36" i="1"/>
  <c r="DF36" i="1"/>
  <c r="DG36" i="1"/>
  <c r="DE37" i="1"/>
  <c r="DF37" i="1"/>
  <c r="DG37" i="1"/>
  <c r="DE38" i="1"/>
  <c r="DF38" i="1"/>
  <c r="DG38" i="1"/>
  <c r="DE39" i="1"/>
  <c r="DF39" i="1"/>
  <c r="DG39" i="1"/>
  <c r="DE40" i="1"/>
  <c r="DF40" i="1"/>
  <c r="DG40" i="1"/>
  <c r="DE41" i="1"/>
  <c r="DF41" i="1"/>
  <c r="DG41" i="1"/>
  <c r="DE42" i="1"/>
  <c r="DF42" i="1"/>
  <c r="DG42" i="1"/>
  <c r="DE43" i="1"/>
  <c r="DF43" i="1"/>
  <c r="DG43" i="1"/>
  <c r="DE44" i="1"/>
  <c r="DF44" i="1"/>
  <c r="DG44" i="1"/>
  <c r="DE45" i="1"/>
  <c r="DF45" i="1"/>
  <c r="DG45" i="1"/>
  <c r="DE46" i="1"/>
  <c r="DF46" i="1"/>
  <c r="DG46" i="1"/>
  <c r="DE47" i="1"/>
  <c r="DF47" i="1"/>
  <c r="DG47" i="1"/>
  <c r="DE48" i="1"/>
  <c r="DF48" i="1"/>
  <c r="DG48" i="1"/>
  <c r="DE49" i="1"/>
  <c r="DF49" i="1"/>
  <c r="DG49" i="1"/>
  <c r="DE50" i="1"/>
  <c r="DF50" i="1"/>
  <c r="DG50" i="1"/>
  <c r="DE77" i="1"/>
  <c r="DF77" i="1"/>
  <c r="DG77" i="1"/>
  <c r="DE78" i="1"/>
  <c r="DF78" i="1"/>
  <c r="DG78" i="1"/>
  <c r="DE79" i="1"/>
  <c r="DF79" i="1"/>
  <c r="DG79" i="1"/>
  <c r="DE80" i="1"/>
  <c r="DF80" i="1"/>
  <c r="DG80" i="1"/>
  <c r="DE81" i="1"/>
  <c r="DF81" i="1"/>
  <c r="DG81" i="1"/>
  <c r="DE85" i="1"/>
  <c r="DF85" i="1"/>
  <c r="DG85" i="1"/>
  <c r="DE86" i="1"/>
  <c r="DF86" i="1"/>
  <c r="DG86" i="1"/>
  <c r="DE87" i="1"/>
  <c r="DF87" i="1"/>
  <c r="DG87" i="1"/>
  <c r="DE88" i="1"/>
  <c r="DF88" i="1"/>
  <c r="DG88" i="1"/>
  <c r="DE89" i="1"/>
  <c r="DF89" i="1"/>
  <c r="DG89" i="1"/>
  <c r="DE90" i="1"/>
  <c r="DF90" i="1"/>
  <c r="DG90" i="1"/>
  <c r="DE91" i="1"/>
  <c r="DF91" i="1"/>
  <c r="DG91" i="1"/>
  <c r="DE92" i="1"/>
  <c r="DF92" i="1"/>
  <c r="DG92" i="1"/>
  <c r="DF76" i="1"/>
  <c r="DG76" i="1"/>
  <c r="DE76" i="1"/>
  <c r="R23" i="4" l="1"/>
  <c r="Q12" i="3"/>
  <c r="EF76" i="1"/>
  <c r="R24" i="4"/>
  <c r="Z24" i="4"/>
  <c r="V24" i="4"/>
  <c r="AJ24" i="4"/>
  <c r="T24" i="4"/>
  <c r="Y23" i="4"/>
  <c r="AK24" i="4"/>
  <c r="AC24" i="4"/>
  <c r="U24" i="4"/>
  <c r="AK23" i="4"/>
  <c r="AA23" i="4"/>
  <c r="Z23" i="4"/>
  <c r="AO23" i="4"/>
  <c r="AD23" i="4"/>
  <c r="AD24" i="4"/>
  <c r="AN24" i="4"/>
  <c r="AF23" i="4"/>
  <c r="AE24" i="4"/>
  <c r="AM23" i="4"/>
  <c r="AB23" i="4"/>
  <c r="AL23" i="4"/>
  <c r="S23" i="4"/>
  <c r="AF24" i="4"/>
  <c r="AN23" i="4"/>
  <c r="U23" i="4"/>
  <c r="AI24" i="4"/>
  <c r="AA24" i="4"/>
  <c r="S24" i="4"/>
  <c r="AI23" i="4"/>
  <c r="W23" i="4"/>
  <c r="X23" i="4"/>
  <c r="AH23" i="4"/>
  <c r="AL24" i="4"/>
  <c r="AC23" i="4"/>
  <c r="AB24" i="4"/>
  <c r="AJ23" i="4"/>
  <c r="AO24" i="4"/>
  <c r="AG24" i="4"/>
  <c r="Y24" i="4"/>
  <c r="AG23" i="4"/>
  <c r="V23" i="4"/>
  <c r="AH24" i="4"/>
  <c r="X24" i="4"/>
  <c r="AM24" i="4"/>
  <c r="W24" i="4"/>
  <c r="AE23" i="4"/>
  <c r="T23" i="4"/>
  <c r="P3" i="3"/>
  <c r="O3" i="3"/>
  <c r="DB41" i="1" l="1"/>
  <c r="G17" i="3" s="1"/>
  <c r="DB44" i="1"/>
  <c r="G18" i="3" s="1"/>
  <c r="DB50" i="1"/>
  <c r="G20" i="3" s="1"/>
  <c r="DB38" i="1" l="1"/>
  <c r="G24" i="3" s="1"/>
  <c r="DB32" i="1"/>
  <c r="G22" i="3" s="1"/>
  <c r="DB89" i="1"/>
  <c r="G15" i="3" s="1"/>
  <c r="CZ32" i="1"/>
  <c r="E22" i="3" s="1"/>
  <c r="R15" i="4" s="1"/>
  <c r="CZ83" i="1"/>
  <c r="E13" i="3" s="1"/>
  <c r="G21" i="3"/>
  <c r="DB86" i="1"/>
  <c r="G14" i="3" s="1"/>
  <c r="DB80" i="1"/>
  <c r="G12" i="3" s="1"/>
  <c r="CZ92" i="1"/>
  <c r="E16" i="3" s="1"/>
  <c r="CZ50" i="1"/>
  <c r="E20" i="3" s="1"/>
  <c r="CZ38" i="1"/>
  <c r="E24" i="3" s="1"/>
  <c r="CZ44" i="1"/>
  <c r="E18" i="3" s="1"/>
  <c r="DA32" i="1"/>
  <c r="F22" i="3" s="1"/>
  <c r="CZ41" i="1"/>
  <c r="E17" i="3" s="1"/>
  <c r="DA44" i="1"/>
  <c r="F18" i="3" s="1"/>
  <c r="DA50" i="1"/>
  <c r="F20" i="3" s="1"/>
  <c r="DA80" i="1"/>
  <c r="F12" i="3" s="1"/>
  <c r="DB83" i="1"/>
  <c r="G13" i="3" s="1"/>
  <c r="DA89" i="1"/>
  <c r="F15" i="3" s="1"/>
  <c r="DB77" i="1"/>
  <c r="G11" i="3" s="1"/>
  <c r="DB35" i="1"/>
  <c r="G23" i="3" s="1"/>
  <c r="DB47" i="1"/>
  <c r="G19" i="3" s="1"/>
  <c r="DA35" i="1"/>
  <c r="F23" i="3" s="1"/>
  <c r="DA41" i="1"/>
  <c r="F17" i="3" s="1"/>
  <c r="N20" i="4" l="1"/>
  <c r="T15" i="4"/>
  <c r="M20" i="4"/>
  <c r="S15" i="4"/>
  <c r="L20" i="4"/>
  <c r="Q6" i="3"/>
  <c r="F21" i="3"/>
  <c r="DB92" i="1"/>
  <c r="G16" i="3" s="1"/>
  <c r="DA86" i="1"/>
  <c r="F14" i="3" s="1"/>
  <c r="DA38" i="1"/>
  <c r="F24" i="3" s="1"/>
  <c r="CZ89" i="1"/>
  <c r="E15" i="3" s="1"/>
  <c r="DA83" i="1"/>
  <c r="F13" i="3" s="1"/>
  <c r="E21" i="3"/>
  <c r="DA47" i="1"/>
  <c r="F19" i="3" s="1"/>
  <c r="CZ80" i="1"/>
  <c r="E12" i="3" s="1"/>
  <c r="CZ86" i="1"/>
  <c r="E14" i="3" s="1"/>
  <c r="DA92" i="1"/>
  <c r="F16" i="3" s="1"/>
  <c r="CZ35" i="1"/>
  <c r="E23" i="3" s="1"/>
  <c r="CZ47" i="1"/>
  <c r="E19" i="3" s="1"/>
  <c r="CZ77" i="1"/>
  <c r="E11" i="3" s="1"/>
  <c r="DA77" i="1"/>
  <c r="F11" i="3" s="1"/>
  <c r="U15" i="4" l="1"/>
  <c r="O6" i="3"/>
  <c r="P6" i="3"/>
  <c r="M27" i="7" l="1"/>
  <c r="U16" i="4"/>
  <c r="S18" i="4" s="1"/>
  <c r="Q30" i="4" s="1"/>
  <c r="G29" i="4" s="1"/>
  <c r="T18" i="4"/>
  <c r="S19" i="4"/>
  <c r="S20" i="4"/>
  <c r="J30" i="7" l="1"/>
  <c r="U18" i="4"/>
  <c r="J29" i="7" s="1"/>
  <c r="M30" i="4"/>
  <c r="M31" i="4" s="1"/>
</calcChain>
</file>

<file path=xl/sharedStrings.xml><?xml version="1.0" encoding="utf-8"?>
<sst xmlns="http://schemas.openxmlformats.org/spreadsheetml/2006/main" count="1634" uniqueCount="193">
  <si>
    <t>Classe</t>
  </si>
  <si>
    <t>estrato_final</t>
  </si>
  <si>
    <t>Dia_Sem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</si>
  <si>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</si>
  <si>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</si>
  <si>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</si>
  <si>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</si>
  <si>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</si>
  <si>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</si>
  <si>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</si>
  <si>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</si>
  <si>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</si>
  <si>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</si>
  <si>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</si>
  <si>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</si>
  <si>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</si>
  <si>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</si>
  <si>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</si>
  <si>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</si>
  <si>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</si>
  <si>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</si>
  <si>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</si>
  <si>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</si>
  <si>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</si>
  <si>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</si>
  <si>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</si>
  <si>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</si>
  <si>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</si>
  <si>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</si>
  <si>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</si>
  <si>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</si>
  <si>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</si>
  <si>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</si>
  <si>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</si>
  <si>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</si>
  <si>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</si>
  <si>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</si>
  <si>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</si>
  <si>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</si>
  <si>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</si>
  <si>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</si>
  <si>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</si>
  <si>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</si>
  <si>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</si>
  <si>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</si>
  <si>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</si>
  <si>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</si>
  <si>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</si>
  <si>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</si>
  <si>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</si>
  <si>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</si>
  <si>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</si>
  <si>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</si>
  <si>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b51</t>
  </si>
  <si>
    <t>b52</t>
  </si>
  <si>
    <t>b53</t>
  </si>
  <si>
    <t>b54</t>
  </si>
  <si>
    <t>b55</t>
  </si>
  <si>
    <t>b56</t>
  </si>
  <si>
    <t>b57</t>
  </si>
  <si>
    <t>b58</t>
  </si>
  <si>
    <t>b59</t>
  </si>
  <si>
    <t>b60</t>
  </si>
  <si>
    <t>b61</t>
  </si>
  <si>
    <t>b62</t>
  </si>
  <si>
    <t>b63</t>
  </si>
  <si>
    <t>b64</t>
  </si>
  <si>
    <t>b65</t>
  </si>
  <si>
    <t>b66</t>
  </si>
  <si>
    <t>b67</t>
  </si>
  <si>
    <t>b68</t>
  </si>
  <si>
    <t>b69</t>
  </si>
  <si>
    <t>b70</t>
  </si>
  <si>
    <t>b71</t>
  </si>
  <si>
    <t>b72</t>
  </si>
  <si>
    <t>b73</t>
  </si>
  <si>
    <t>b74</t>
  </si>
  <si>
    <t>b75</t>
  </si>
  <si>
    <t>b76</t>
  </si>
  <si>
    <t>b77</t>
  </si>
  <si>
    <t>b78</t>
  </si>
  <si>
    <t>b79</t>
  </si>
  <si>
    <t>b80</t>
  </si>
  <si>
    <t>b81</t>
  </si>
  <si>
    <t>b82</t>
  </si>
  <si>
    <t>b83</t>
  </si>
  <si>
    <t>b84</t>
  </si>
  <si>
    <t>b85</t>
  </si>
  <si>
    <t>b86</t>
  </si>
  <si>
    <t>b87</t>
  </si>
  <si>
    <t>b88</t>
  </si>
  <si>
    <t>b89</t>
  </si>
  <si>
    <t>b90</t>
  </si>
  <si>
    <t>b91</t>
  </si>
  <si>
    <t>b92</t>
  </si>
  <si>
    <t>b93</t>
  </si>
  <si>
    <t>b94</t>
  </si>
  <si>
    <t>b95</t>
  </si>
  <si>
    <t>b96</t>
  </si>
  <si>
    <t>Grafico</t>
  </si>
  <si>
    <t>Habil</t>
  </si>
  <si>
    <t>Sabado</t>
  </si>
  <si>
    <t>Domingo</t>
  </si>
  <si>
    <t>A2</t>
  </si>
  <si>
    <t>1</t>
  </si>
  <si>
    <t>A3</t>
  </si>
  <si>
    <t>A3 Geracao</t>
  </si>
  <si>
    <t>A4</t>
  </si>
  <si>
    <t>2</t>
  </si>
  <si>
    <t>3</t>
  </si>
  <si>
    <t>4</t>
  </si>
  <si>
    <t>5</t>
  </si>
  <si>
    <t>Comercial</t>
  </si>
  <si>
    <t>COMERCIAL</t>
  </si>
  <si>
    <t>Industrial</t>
  </si>
  <si>
    <t>IP</t>
  </si>
  <si>
    <t>Publico</t>
  </si>
  <si>
    <t>Residencial</t>
  </si>
  <si>
    <t>RURAL</t>
  </si>
  <si>
    <t>Rural</t>
  </si>
  <si>
    <t>Curvas por estrato campanha unidades en kw.</t>
  </si>
  <si>
    <t>N</t>
  </si>
  <si>
    <t>Estrato</t>
  </si>
  <si>
    <t>0 a 50 kW</t>
  </si>
  <si>
    <t>50 a 150 kW</t>
  </si>
  <si>
    <t>150 a 300 kW</t>
  </si>
  <si>
    <t>300 a 800 kW</t>
  </si>
  <si>
    <t>&gt; 800 kW</t>
  </si>
  <si>
    <t>B1</t>
  </si>
  <si>
    <t>221 a 500 kWh</t>
  </si>
  <si>
    <t>501 a 1000 kWh</t>
  </si>
  <si>
    <t>&gt; 1000 kWh</t>
  </si>
  <si>
    <t>B2</t>
  </si>
  <si>
    <t>0 a 300 kWh</t>
  </si>
  <si>
    <t>301 a 1000 kWh</t>
  </si>
  <si>
    <t>1000 a 5000 kWh</t>
  </si>
  <si>
    <t>&gt; 5000 kWh</t>
  </si>
  <si>
    <t>B3 - Ind</t>
  </si>
  <si>
    <t>0 a 1000 kWh</t>
  </si>
  <si>
    <t>1000 a 3000 kWh</t>
  </si>
  <si>
    <t>3000 a 7000 kWh</t>
  </si>
  <si>
    <t>&gt; 7000 kWh</t>
  </si>
  <si>
    <t>B3 - Outros</t>
  </si>
  <si>
    <t>0 a 500 kWh</t>
  </si>
  <si>
    <t>500 a 2000 kWh</t>
  </si>
  <si>
    <t>2000 a 5000 kWh</t>
  </si>
  <si>
    <t>SERVIÇO PUBLICO</t>
  </si>
  <si>
    <t>0-2000</t>
  </si>
  <si>
    <t>2000-5000</t>
  </si>
  <si>
    <t>5000-10000</t>
  </si>
  <si>
    <t>&gt;10000</t>
  </si>
  <si>
    <t>Classe ANEEL</t>
  </si>
  <si>
    <t xml:space="preserve">Classe </t>
  </si>
  <si>
    <t>Classes e Estratos definidos pela ANEEL</t>
  </si>
  <si>
    <t>0 a 100 kWh</t>
  </si>
  <si>
    <t>100 a 220 kWh</t>
  </si>
  <si>
    <t>-</t>
  </si>
  <si>
    <t>Ponta</t>
  </si>
  <si>
    <t>FP</t>
  </si>
  <si>
    <t>Int</t>
  </si>
  <si>
    <t>TARIFA</t>
  </si>
  <si>
    <t>CLASSE</t>
  </si>
  <si>
    <t>TIPO</t>
  </si>
  <si>
    <t>TUSD</t>
  </si>
  <si>
    <t>TE</t>
  </si>
  <si>
    <t>TUSD + TE</t>
  </si>
  <si>
    <t>BRANCA</t>
  </si>
  <si>
    <t>PONTA</t>
  </si>
  <si>
    <t>B3</t>
  </si>
  <si>
    <t>CONV</t>
  </si>
  <si>
    <t>SIMULADOR DE TARIFA BRANCA</t>
  </si>
  <si>
    <t>Consumo</t>
  </si>
  <si>
    <t>Iluminação Pública</t>
  </si>
  <si>
    <t>Residencial Baixa Renda</t>
  </si>
  <si>
    <t>Conv</t>
  </si>
  <si>
    <t>diferença</t>
  </si>
  <si>
    <t>Dia útil</t>
  </si>
  <si>
    <t>Sab./Dom./Feriado</t>
  </si>
  <si>
    <t>kW/h</t>
  </si>
  <si>
    <t>Intermediário</t>
  </si>
  <si>
    <t>Fora Ponta</t>
  </si>
  <si>
    <t>INTermediário</t>
  </si>
  <si>
    <r>
      <t xml:space="preserve">% de Redução no horário Intermediário(16:30 às 17:30 e 20:30 às 21:30) 
</t>
    </r>
    <r>
      <rPr>
        <b/>
        <sz val="9"/>
        <color rgb="FFFF0000"/>
        <rFont val="Calibri"/>
        <family val="2"/>
        <scheme val="minor"/>
      </rPr>
      <t>No horário de verão das 17:30 às 18:30 e 21:30 às 22:30</t>
    </r>
  </si>
  <si>
    <r>
      <t xml:space="preserve">% de Redução no horário de Ponta (17:30 às 20:30) 
</t>
    </r>
    <r>
      <rPr>
        <b/>
        <sz val="9"/>
        <color rgb="FFFF0000"/>
        <rFont val="Calibri"/>
        <family val="2"/>
        <scheme val="minor"/>
      </rPr>
      <t>No horário de verão das 18:30 às 21:30</t>
    </r>
  </si>
  <si>
    <t>Qde de banhos</t>
  </si>
  <si>
    <t>UF</t>
  </si>
  <si>
    <t>SP</t>
  </si>
  <si>
    <t>MS</t>
  </si>
  <si>
    <t>*No horário de verão o horário de ponta ocorre das 18:30 às 21:30 e o intermediário das 17:30 às 18:30 e 21:30 às 22:30.
**Aliquota PIS/COFINS calculado pela média dos ultimos meses.</t>
  </si>
  <si>
    <t>*Valor com impostos</t>
  </si>
  <si>
    <t>Banho</t>
  </si>
  <si>
    <t/>
  </si>
  <si>
    <t>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</si>
</sst>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164" formatCode="0.000%"/>
    <numFmt numFmtId="165" formatCode="0.0000"/>
    <numFmt numFmtId="166" formatCode="_(* #,##0.00_);_(* \(#,##0.00\);_(* &quot;-&quot;??_);_(@_)"/>
    <numFmt numFmtId="167" formatCode="0.0%"/>
    <numFmt numFmtId="168" formatCode="&quot;R$&quot;\ #,##0.00"/>
  </numFmts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2"/>
      <name val="Arial"/>
      <family val="2"/>
    </font>
    <font>
      <sz val="11"/>
      <color rgb="FF56759E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3"/>
      <color theme="1"/>
      <name val="Arial"/>
      <family val="2"/>
    </font>
    <font>
      <sz val="9"/>
      <color theme="0"/>
      <name val="Calibri"/>
      <family val="2"/>
      <scheme val="minor"/>
    </font>
    <font>
      <i/>
      <sz val="12"/>
      <color rgb="FFFFC000"/>
      <name val="Calibri"/>
      <family val="2"/>
      <scheme val="minor"/>
    </font>
    <font>
      <b/>
      <sz val="13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4"/>
      <color theme="9" tint="0.39997558519241921"/>
      <name val="Arial"/>
      <family val="2"/>
    </font>
    <font>
      <b/>
      <sz val="14"/>
      <color theme="0"/>
      <name val="Arial"/>
      <family val="2"/>
    </font>
    <font>
      <b/>
      <sz val="12"/>
      <color rgb="FFFFC000"/>
      <name val="Calibri"/>
      <family val="2"/>
      <scheme val="minor"/>
    </font>
    <font>
      <sz val="14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56759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9" fillId="0" borderId="0" applyFont="0" applyFill="0" applyBorder="0" applyAlignment="0" applyProtection="0"/>
  </cellStyleXfs>
  <cellXfs count="101">
    <xf numFmtId="0" fontId="0" fillId="0" borderId="0" xfId="0"/>
    <xf numFmtId="0" fontId="3" fillId="2" borderId="0" xfId="0" applyFont="1" applyFill="1"/>
    <xf numFmtId="20" fontId="3" fillId="2" borderId="0" xfId="0" applyNumberFormat="1" applyFont="1" applyFill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2" fillId="0" borderId="0" xfId="0" applyFont="1"/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5" xfId="0" applyBorder="1"/>
    <xf numFmtId="164" fontId="0" fillId="0" borderId="6" xfId="2" applyNumberFormat="1" applyFont="1" applyFill="1" applyBorder="1" applyAlignment="1">
      <alignment horizontal="center" vertical="center"/>
    </xf>
    <xf numFmtId="44" fontId="0" fillId="0" borderId="0" xfId="1" applyFont="1"/>
    <xf numFmtId="0" fontId="0" fillId="0" borderId="0" xfId="0" applyAlignment="1">
      <alignment horizont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64" fontId="0" fillId="0" borderId="10" xfId="2" applyNumberFormat="1" applyFont="1" applyFill="1" applyBorder="1" applyAlignment="1">
      <alignment horizontal="center" vertical="center"/>
    </xf>
    <xf numFmtId="164" fontId="0" fillId="0" borderId="10" xfId="2" applyNumberFormat="1" applyFont="1" applyBorder="1"/>
    <xf numFmtId="2" fontId="0" fillId="0" borderId="0" xfId="0" applyNumberFormat="1"/>
    <xf numFmtId="0" fontId="5" fillId="0" borderId="0" xfId="0" applyFont="1" applyAlignment="1">
      <alignment vertical="center"/>
    </xf>
    <xf numFmtId="0" fontId="1" fillId="3" borderId="8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/>
    </xf>
    <xf numFmtId="44" fontId="0" fillId="0" borderId="0" xfId="0" applyNumberFormat="1"/>
    <xf numFmtId="9" fontId="0" fillId="0" borderId="0" xfId="2" applyFont="1"/>
    <xf numFmtId="165" fontId="0" fillId="0" borderId="0" xfId="0" applyNumberFormat="1"/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9" fontId="0" fillId="0" borderId="0" xfId="2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5" xfId="0" applyBorder="1" applyAlignment="1" applyProtection="1">
      <alignment horizontal="center"/>
      <protection locked="0"/>
    </xf>
    <xf numFmtId="0" fontId="3" fillId="2" borderId="10" xfId="0" applyFont="1" applyFill="1" applyBorder="1"/>
    <xf numFmtId="10" fontId="0" fillId="0" borderId="10" xfId="2" applyNumberFormat="1" applyFont="1" applyBorder="1"/>
    <xf numFmtId="2" fontId="0" fillId="0" borderId="10" xfId="0" applyNumberFormat="1" applyBorder="1"/>
    <xf numFmtId="0" fontId="2" fillId="0" borderId="5" xfId="0" applyFont="1" applyBorder="1" applyAlignment="1">
      <alignment horizontal="center" vertical="center"/>
    </xf>
    <xf numFmtId="0" fontId="6" fillId="0" borderId="0" xfId="0" applyFont="1" applyBorder="1" applyAlignment="1"/>
    <xf numFmtId="0" fontId="0" fillId="0" borderId="5" xfId="0" applyBorder="1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 vertical="center"/>
    </xf>
    <xf numFmtId="167" fontId="0" fillId="0" borderId="0" xfId="2" applyNumberFormat="1" applyFont="1"/>
    <xf numFmtId="0" fontId="0" fillId="4" borderId="0" xfId="0" applyFill="1" applyAlignment="1">
      <alignment vertical="center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0" fillId="4" borderId="0" xfId="0" applyFill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14" fillId="4" borderId="13" xfId="0" applyFont="1" applyFill="1" applyBorder="1" applyAlignment="1">
      <alignment vertical="center"/>
    </xf>
    <xf numFmtId="0" fontId="14" fillId="4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16" fillId="4" borderId="0" xfId="0" applyFont="1" applyFill="1" applyAlignment="1">
      <alignment vertical="center"/>
    </xf>
    <xf numFmtId="14" fontId="10" fillId="4" borderId="0" xfId="0" applyNumberFormat="1" applyFont="1" applyFill="1" applyAlignment="1">
      <alignment vertical="center"/>
    </xf>
    <xf numFmtId="44" fontId="0" fillId="7" borderId="0" xfId="1" applyFont="1" applyFill="1"/>
    <xf numFmtId="44" fontId="0" fillId="7" borderId="0" xfId="0" applyNumberFormat="1" applyFill="1"/>
    <xf numFmtId="0" fontId="0" fillId="7" borderId="0" xfId="0" applyFill="1"/>
    <xf numFmtId="10" fontId="0" fillId="7" borderId="0" xfId="2" applyNumberFormat="1" applyFont="1" applyFill="1"/>
    <xf numFmtId="0" fontId="0" fillId="8" borderId="0" xfId="0" applyFill="1"/>
    <xf numFmtId="44" fontId="0" fillId="8" borderId="0" xfId="1" applyFont="1" applyFill="1"/>
    <xf numFmtId="0" fontId="0" fillId="9" borderId="0" xfId="0" applyFill="1"/>
    <xf numFmtId="20" fontId="0" fillId="9" borderId="0" xfId="0" applyNumberFormat="1" applyFill="1"/>
    <xf numFmtId="2" fontId="0" fillId="9" borderId="0" xfId="0" applyNumberFormat="1" applyFill="1"/>
    <xf numFmtId="3" fontId="0" fillId="0" borderId="5" xfId="0" applyNumberFormat="1" applyBorder="1" applyAlignment="1" applyProtection="1">
      <alignment horizontal="center" vertical="center"/>
      <protection locked="0"/>
    </xf>
    <xf numFmtId="2" fontId="0" fillId="10" borderId="10" xfId="0" applyNumberFormat="1" applyFill="1" applyBorder="1"/>
    <xf numFmtId="2" fontId="0" fillId="7" borderId="10" xfId="0" applyNumberFormat="1" applyFill="1" applyBorder="1"/>
    <xf numFmtId="2" fontId="0" fillId="11" borderId="10" xfId="0" applyNumberFormat="1" applyFill="1" applyBorder="1"/>
    <xf numFmtId="0" fontId="0" fillId="12" borderId="10" xfId="0" applyFill="1" applyBorder="1"/>
    <xf numFmtId="0" fontId="19" fillId="4" borderId="0" xfId="0" applyFont="1" applyFill="1" applyAlignment="1">
      <alignment horizontal="center"/>
    </xf>
    <xf numFmtId="10" fontId="14" fillId="4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20" fillId="5" borderId="4" xfId="0" applyFont="1" applyFill="1" applyBorder="1" applyAlignment="1" applyProtection="1">
      <alignment horizontal="center" vertical="center"/>
    </xf>
    <xf numFmtId="0" fontId="20" fillId="5" borderId="20" xfId="0" applyFont="1" applyFill="1" applyBorder="1" applyAlignment="1" applyProtection="1">
      <alignment horizontal="center" vertical="center"/>
    </xf>
    <xf numFmtId="0" fontId="20" fillId="5" borderId="21" xfId="0" applyFont="1" applyFill="1" applyBorder="1" applyAlignment="1" applyProtection="1">
      <alignment horizontal="center" vertical="center"/>
    </xf>
    <xf numFmtId="0" fontId="20" fillId="5" borderId="22" xfId="0" applyFont="1" applyFill="1" applyBorder="1" applyAlignment="1" applyProtection="1">
      <alignment horizontal="center" vertical="center"/>
    </xf>
    <xf numFmtId="0" fontId="12" fillId="5" borderId="14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12" fillId="5" borderId="16" xfId="0" applyFont="1" applyFill="1" applyBorder="1" applyAlignment="1" applyProtection="1">
      <alignment horizontal="center" vertical="center"/>
      <protection locked="0"/>
    </xf>
    <xf numFmtId="0" fontId="12" fillId="5" borderId="17" xfId="0" applyFont="1" applyFill="1" applyBorder="1" applyAlignment="1" applyProtection="1">
      <alignment horizontal="center" vertical="center"/>
      <protection locked="0"/>
    </xf>
    <xf numFmtId="0" fontId="12" fillId="5" borderId="18" xfId="0" applyFont="1" applyFill="1" applyBorder="1" applyAlignment="1" applyProtection="1">
      <alignment horizontal="center" vertical="center"/>
      <protection locked="0"/>
    </xf>
    <xf numFmtId="0" fontId="12" fillId="5" borderId="19" xfId="0" applyFont="1" applyFill="1" applyBorder="1" applyAlignment="1" applyProtection="1">
      <alignment horizontal="center" vertical="center"/>
      <protection locked="0"/>
    </xf>
    <xf numFmtId="3" fontId="12" fillId="5" borderId="11" xfId="0" applyNumberFormat="1" applyFont="1" applyFill="1" applyBorder="1" applyAlignment="1" applyProtection="1">
      <alignment horizontal="center" vertical="center"/>
      <protection locked="0"/>
    </xf>
    <xf numFmtId="3" fontId="12" fillId="5" borderId="12" xfId="0" applyNumberFormat="1" applyFont="1" applyFill="1" applyBorder="1" applyAlignment="1" applyProtection="1">
      <alignment horizontal="center" vertical="center"/>
      <protection locked="0"/>
    </xf>
    <xf numFmtId="9" fontId="12" fillId="5" borderId="11" xfId="2" applyFont="1" applyFill="1" applyBorder="1" applyAlignment="1" applyProtection="1">
      <alignment horizontal="center" vertical="center"/>
      <protection locked="0"/>
    </xf>
    <xf numFmtId="9" fontId="12" fillId="5" borderId="12" xfId="2" applyFont="1" applyFill="1" applyBorder="1" applyAlignment="1" applyProtection="1">
      <alignment horizontal="center" vertical="center"/>
      <protection locked="0"/>
    </xf>
    <xf numFmtId="0" fontId="15" fillId="6" borderId="0" xfId="0" applyFont="1" applyFill="1" applyAlignment="1">
      <alignment horizontal="center" vertical="center" wrapText="1"/>
    </xf>
    <xf numFmtId="168" fontId="17" fillId="4" borderId="0" xfId="0" applyNumberFormat="1" applyFont="1" applyFill="1" applyAlignment="1">
      <alignment horizontal="center" vertical="top"/>
    </xf>
    <xf numFmtId="168" fontId="18" fillId="4" borderId="0" xfId="0" applyNumberFormat="1" applyFont="1" applyFill="1" applyAlignment="1">
      <alignment horizontal="center" vertical="top"/>
    </xf>
    <xf numFmtId="0" fontId="2" fillId="0" borderId="0" xfId="0" applyFont="1" applyAlignment="1">
      <alignment horizontal="right"/>
    </xf>
    <xf numFmtId="0" fontId="6" fillId="0" borderId="13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9" fontId="0" fillId="0" borderId="11" xfId="2" applyFont="1" applyBorder="1" applyAlignment="1" applyProtection="1">
      <alignment horizontal="center" vertical="center"/>
      <protection locked="0"/>
    </xf>
    <xf numFmtId="9" fontId="0" fillId="0" borderId="12" xfId="2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</cellXfs>
  <cellStyles count="4">
    <cellStyle name="Moeda" xfId="1" builtinId="4"/>
    <cellStyle name="Normal" xfId="0" builtinId="0"/>
    <cellStyle name="Porcentagem" xfId="2" builtinId="5"/>
    <cellStyle name="Separador de milhares 2" xfId="3" xr:uid="{00000000-0005-0000-0000-000003000000}"/>
  </cellStyles>
  <dxfs count="0"/>
  <tableStyles count="0" defaultTableStyle="TableStyleMedium2" defaultPivotStyle="PivotStyleLight16"/>
  <colors>
    <mruColors>
      <color rgb="FFA9D1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>
                <a:solidFill>
                  <a:schemeClr val="bg1"/>
                </a:solidFill>
              </a:defRPr>
            </a:pPr>
            <a:r>
              <a:rPr lang="pt-BR" sz="2000" b="1">
                <a:solidFill>
                  <a:schemeClr val="bg1"/>
                </a:solidFill>
              </a:rPr>
              <a:t>Valor de consumo por posto horário</a:t>
            </a:r>
          </a:p>
        </c:rich>
      </c:tx>
      <c:layout>
        <c:manualLayout>
          <c:xMode val="edge"/>
          <c:yMode val="edge"/>
          <c:x val="0.1497737492115811"/>
          <c:y val="1.93723610635627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279069767441859"/>
          <c:y val="0.19738706648519203"/>
          <c:w val="0.30261429530611"/>
          <c:h val="0.7296677559458602"/>
        </c:manualLayout>
      </c:layout>
      <c:doughnutChart>
        <c:varyColors val="1"/>
        <c:ser>
          <c:idx val="0"/>
          <c:order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895-4DCA-A86A-5F605BA6E2C7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895-4DCA-A86A-5F605BA6E2C7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895-4DCA-A86A-5F605BA6E2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Simulador!$R$14:$T$14</c:f>
              <c:strCache>
                <c:ptCount val="3"/>
                <c:pt idx="0">
                  <c:v>Ponta</c:v>
                </c:pt>
                <c:pt idx="1">
                  <c:v>Intermediário</c:v>
                </c:pt>
                <c:pt idx="2">
                  <c:v>Fora Ponta</c:v>
                </c:pt>
              </c:strCache>
            </c:strRef>
          </c:cat>
          <c:val>
            <c:numRef>
              <c:f>Simulador!$R$15:$T$15</c:f>
              <c:numCache>
                <c:formatCode>_("R$"* #,##0.00_);_("R$"* \(#,##0.00\);_("R$"* "-"??_);_(@_)</c:formatCode>
                <c:ptCount val="3"/>
                <c:pt idx="0">
                  <c:v>0.12800137959968186</c:v>
                </c:pt>
                <c:pt idx="1">
                  <c:v>6.1944586058203639E-2</c:v>
                </c:pt>
                <c:pt idx="2">
                  <c:v>0.54750070341373847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95-4DCA-A86A-5F605BA6E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4"/>
      </c:doughnutChart>
    </c:plotArea>
    <c:legend>
      <c:legendPos val="r"/>
      <c:layout>
        <c:manualLayout>
          <c:xMode val="edge"/>
          <c:yMode val="edge"/>
          <c:x val="0.59748418075647525"/>
          <c:y val="0.54981059300863155"/>
          <c:w val="0.24529064680868379"/>
          <c:h val="0.34614319043452901"/>
        </c:manualLayout>
      </c:layout>
      <c:overlay val="0"/>
      <c:txPr>
        <a:bodyPr/>
        <a:lstStyle/>
        <a:p>
          <a:pPr>
            <a:defRPr sz="1050" b="1">
              <a:solidFill>
                <a:schemeClr val="bg1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pt-BR" sz="2000"/>
              <a:t>Perfil de consumo</a:t>
            </a:r>
          </a:p>
        </c:rich>
      </c:tx>
      <c:layout>
        <c:manualLayout>
          <c:xMode val="edge"/>
          <c:yMode val="edge"/>
          <c:x val="0.18375234217987235"/>
          <c:y val="5.156537753222836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1.4075497259509752E-2"/>
          <c:y val="0.29465930018416209"/>
          <c:w val="0.9664935659259718"/>
          <c:h val="0.50708371398326579"/>
        </c:manualLayout>
      </c:layout>
      <c:lineChart>
        <c:grouping val="standard"/>
        <c:varyColors val="0"/>
        <c:ser>
          <c:idx val="0"/>
          <c:order val="0"/>
          <c:tx>
            <c:strRef>
              <c:f>Simulador!$Q$23</c:f>
              <c:strCache>
                <c:ptCount val="1"/>
                <c:pt idx="0">
                  <c:v>Dia útil</c:v>
                </c:pt>
              </c:strCache>
            </c:strRef>
          </c:tx>
          <c:spPr>
            <a:ln w="63500">
              <a:solidFill>
                <a:sysClr val="windowText" lastClr="000000"/>
              </a:solidFill>
            </a:ln>
            <a:effectLst/>
          </c:spPr>
          <c:marker>
            <c:symbol val="none"/>
          </c:marker>
          <c:cat>
            <c:numRef>
              <c:f>Simulador!$R$22:$AO$22</c:f>
              <c:numCache>
                <c:formatCode>h:mm</c:formatCode>
                <c:ptCount val="24"/>
                <c:pt idx="0">
                  <c:v>4.1666666666666664E-2</c:v>
                </c:pt>
                <c:pt idx="1">
                  <c:v>8.3333333333333301E-2</c:v>
                </c:pt>
                <c:pt idx="2">
                  <c:v>0.125</c:v>
                </c:pt>
                <c:pt idx="3">
                  <c:v>0.16666666666666699</c:v>
                </c:pt>
                <c:pt idx="4">
                  <c:v>0.20833333333333301</c:v>
                </c:pt>
                <c:pt idx="5">
                  <c:v>0.25</c:v>
                </c:pt>
                <c:pt idx="6">
                  <c:v>0.29166666666666702</c:v>
                </c:pt>
                <c:pt idx="7">
                  <c:v>0.33333333333333298</c:v>
                </c:pt>
                <c:pt idx="8">
                  <c:v>0.375</c:v>
                </c:pt>
                <c:pt idx="9">
                  <c:v>0.41666666666666702</c:v>
                </c:pt>
                <c:pt idx="10">
                  <c:v>0.45833333333333298</c:v>
                </c:pt>
                <c:pt idx="11">
                  <c:v>0.5</c:v>
                </c:pt>
                <c:pt idx="12">
                  <c:v>0.54166666666666696</c:v>
                </c:pt>
                <c:pt idx="13">
                  <c:v>0.58333333333333304</c:v>
                </c:pt>
                <c:pt idx="14">
                  <c:v>0.625</c:v>
                </c:pt>
                <c:pt idx="15">
                  <c:v>0.66666666666666696</c:v>
                </c:pt>
                <c:pt idx="16">
                  <c:v>0.70833333333333304</c:v>
                </c:pt>
                <c:pt idx="17">
                  <c:v>0.75</c:v>
                </c:pt>
                <c:pt idx="18">
                  <c:v>0.79166666666666696</c:v>
                </c:pt>
                <c:pt idx="19">
                  <c:v>0.83333333333333304</c:v>
                </c:pt>
                <c:pt idx="20">
                  <c:v>0.875</c:v>
                </c:pt>
                <c:pt idx="21">
                  <c:v>0.91666666666666696</c:v>
                </c:pt>
                <c:pt idx="22">
                  <c:v>0.95833333333333304</c:v>
                </c:pt>
                <c:pt idx="23">
                  <c:v>1</c:v>
                </c:pt>
              </c:numCache>
            </c:numRef>
          </c:cat>
          <c:val>
            <c:numRef>
              <c:f>Simulador!$R$23:$AO$23</c:f>
              <c:numCache>
                <c:formatCode>0.00</c:formatCode>
                <c:ptCount val="24"/>
                <c:pt idx="0">
                  <c:v>0.15136576009071551</c:v>
                </c:pt>
                <c:pt idx="1">
                  <c:v>0.14586488595746624</c:v>
                </c:pt>
                <c:pt idx="2">
                  <c:v>0.14543812546680607</c:v>
                </c:pt>
                <c:pt idx="3">
                  <c:v>0.12668267652298187</c:v>
                </c:pt>
                <c:pt idx="4">
                  <c:v>0.1224432310497959</c:v>
                </c:pt>
                <c:pt idx="5">
                  <c:v>0.11355452367290689</c:v>
                </c:pt>
                <c:pt idx="6">
                  <c:v>0.11104413582338518</c:v>
                </c:pt>
                <c:pt idx="7">
                  <c:v>0.10255981653983381</c:v>
                </c:pt>
                <c:pt idx="8">
                  <c:v>0.11058396526169455</c:v>
                </c:pt>
                <c:pt idx="9">
                  <c:v>0.10534476753102998</c:v>
                </c:pt>
                <c:pt idx="10">
                  <c:v>0.11089921776814517</c:v>
                </c:pt>
                <c:pt idx="11">
                  <c:v>9.2366247140481916E-2</c:v>
                </c:pt>
                <c:pt idx="12">
                  <c:v>7.9971516602570264E-2</c:v>
                </c:pt>
                <c:pt idx="13">
                  <c:v>9.8827197564870989E-2</c:v>
                </c:pt>
                <c:pt idx="14">
                  <c:v>0.10116939878881076</c:v>
                </c:pt>
                <c:pt idx="15">
                  <c:v>0.10857640647620057</c:v>
                </c:pt>
                <c:pt idx="16">
                  <c:v>0.10584121296402921</c:v>
                </c:pt>
                <c:pt idx="17">
                  <c:v>0.10429895664610746</c:v>
                </c:pt>
                <c:pt idx="18">
                  <c:v>0.10895114129145675</c:v>
                </c:pt>
                <c:pt idx="19">
                  <c:v>0.14133518641994219</c:v>
                </c:pt>
                <c:pt idx="20">
                  <c:v>0.16259660855406072</c:v>
                </c:pt>
                <c:pt idx="21">
                  <c:v>0.1908197225337272</c:v>
                </c:pt>
                <c:pt idx="22">
                  <c:v>0.17874555620012283</c:v>
                </c:pt>
                <c:pt idx="23">
                  <c:v>0.17960575862567205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AD7-4AA0-946B-08D2ECBB0215}"/>
            </c:ext>
          </c:extLst>
        </c:ser>
        <c:ser>
          <c:idx val="1"/>
          <c:order val="1"/>
          <c:tx>
            <c:strRef>
              <c:f>Simulador!$Q$24</c:f>
              <c:strCache>
                <c:ptCount val="1"/>
                <c:pt idx="0">
                  <c:v>Sab./Dom./Feriado</c:v>
                </c:pt>
              </c:strCache>
            </c:strRef>
          </c:tx>
          <c:spPr>
            <a:ln w="63500">
              <a:solidFill>
                <a:schemeClr val="bg2"/>
              </a:solidFill>
            </a:ln>
            <a:effectLst/>
          </c:spPr>
          <c:marker>
            <c:symbol val="none"/>
          </c:marker>
          <c:cat>
            <c:numRef>
              <c:f>Simulador!$R$22:$AO$22</c:f>
              <c:numCache>
                <c:formatCode>h:mm</c:formatCode>
                <c:ptCount val="24"/>
                <c:pt idx="0">
                  <c:v>4.1666666666666664E-2</c:v>
                </c:pt>
                <c:pt idx="1">
                  <c:v>8.3333333333333301E-2</c:v>
                </c:pt>
                <c:pt idx="2">
                  <c:v>0.125</c:v>
                </c:pt>
                <c:pt idx="3">
                  <c:v>0.16666666666666699</c:v>
                </c:pt>
                <c:pt idx="4">
                  <c:v>0.20833333333333301</c:v>
                </c:pt>
                <c:pt idx="5">
                  <c:v>0.25</c:v>
                </c:pt>
                <c:pt idx="6">
                  <c:v>0.29166666666666702</c:v>
                </c:pt>
                <c:pt idx="7">
                  <c:v>0.33333333333333298</c:v>
                </c:pt>
                <c:pt idx="8">
                  <c:v>0.375</c:v>
                </c:pt>
                <c:pt idx="9">
                  <c:v>0.41666666666666702</c:v>
                </c:pt>
                <c:pt idx="10">
                  <c:v>0.45833333333333298</c:v>
                </c:pt>
                <c:pt idx="11">
                  <c:v>0.5</c:v>
                </c:pt>
                <c:pt idx="12">
                  <c:v>0.54166666666666696</c:v>
                </c:pt>
                <c:pt idx="13">
                  <c:v>0.58333333333333304</c:v>
                </c:pt>
                <c:pt idx="14">
                  <c:v>0.625</c:v>
                </c:pt>
                <c:pt idx="15">
                  <c:v>0.66666666666666696</c:v>
                </c:pt>
                <c:pt idx="16">
                  <c:v>0.70833333333333304</c:v>
                </c:pt>
                <c:pt idx="17">
                  <c:v>0.75</c:v>
                </c:pt>
                <c:pt idx="18">
                  <c:v>0.79166666666666696</c:v>
                </c:pt>
                <c:pt idx="19">
                  <c:v>0.83333333333333304</c:v>
                </c:pt>
                <c:pt idx="20">
                  <c:v>0.875</c:v>
                </c:pt>
                <c:pt idx="21">
                  <c:v>0.91666666666666696</c:v>
                </c:pt>
                <c:pt idx="22">
                  <c:v>0.95833333333333304</c:v>
                </c:pt>
                <c:pt idx="23">
                  <c:v>1</c:v>
                </c:pt>
              </c:numCache>
            </c:numRef>
          </c:cat>
          <c:val>
            <c:numRef>
              <c:f>Simulador!$R$24:$AO$24</c:f>
              <c:numCache>
                <c:formatCode>0.00</c:formatCode>
                <c:ptCount val="24"/>
                <c:pt idx="0">
                  <c:v>0.14821144278637227</c:v>
                </c:pt>
                <c:pt idx="1">
                  <c:v>0.14122833225413606</c:v>
                </c:pt>
                <c:pt idx="2">
                  <c:v>0.13312996477746875</c:v>
                </c:pt>
                <c:pt idx="3">
                  <c:v>0.12070176357771618</c:v>
                </c:pt>
                <c:pt idx="4">
                  <c:v>0.11985355291015763</c:v>
                </c:pt>
                <c:pt idx="5">
                  <c:v>0.10575195902632917</c:v>
                </c:pt>
                <c:pt idx="6">
                  <c:v>0.106035650799657</c:v>
                </c:pt>
                <c:pt idx="7">
                  <c:v>0.10044767059338333</c:v>
                </c:pt>
                <c:pt idx="8">
                  <c:v>9.7941757216063713E-2</c:v>
                </c:pt>
                <c:pt idx="9">
                  <c:v>9.7133579558309702E-2</c:v>
                </c:pt>
                <c:pt idx="10">
                  <c:v>0.10689680870790899</c:v>
                </c:pt>
                <c:pt idx="11">
                  <c:v>0.10223465951528968</c:v>
                </c:pt>
                <c:pt idx="12">
                  <c:v>0.10508750602243191</c:v>
                </c:pt>
                <c:pt idx="13">
                  <c:v>0.10899564932120624</c:v>
                </c:pt>
                <c:pt idx="14">
                  <c:v>0.11342684784744698</c:v>
                </c:pt>
                <c:pt idx="15">
                  <c:v>0.11920831095156693</c:v>
                </c:pt>
                <c:pt idx="16">
                  <c:v>0.12925385953828089</c:v>
                </c:pt>
                <c:pt idx="17">
                  <c:v>0.13375098429848292</c:v>
                </c:pt>
                <c:pt idx="18">
                  <c:v>0.12535806603712746</c:v>
                </c:pt>
                <c:pt idx="19">
                  <c:v>0.12507228627400088</c:v>
                </c:pt>
                <c:pt idx="20">
                  <c:v>0.15571229820570287</c:v>
                </c:pt>
                <c:pt idx="21">
                  <c:v>0.16296155980843821</c:v>
                </c:pt>
                <c:pt idx="22">
                  <c:v>0.16651370190262241</c:v>
                </c:pt>
                <c:pt idx="23">
                  <c:v>0.17299923321042399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AD7-4AA0-946B-08D2ECBB0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648256"/>
        <c:axId val="121649792"/>
      </c:lineChart>
      <c:catAx>
        <c:axId val="12164825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h:mm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crossAx val="121649792"/>
        <c:crosses val="autoZero"/>
        <c:auto val="1"/>
        <c:lblAlgn val="ctr"/>
        <c:lblOffset val="100"/>
        <c:noMultiLvlLbl val="0"/>
      </c:catAx>
      <c:valAx>
        <c:axId val="12164979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121648256"/>
        <c:crosses val="autoZero"/>
        <c:crossBetween val="between"/>
      </c:valAx>
      <c:spPr>
        <a:noFill/>
        <a:ln>
          <a:solidFill>
            <a:schemeClr val="bg1">
              <a:lumMod val="85000"/>
            </a:schemeClr>
          </a:solidFill>
        </a:ln>
      </c:spPr>
    </c:plotArea>
    <c:legend>
      <c:legendPos val="l"/>
      <c:layout>
        <c:manualLayout>
          <c:xMode val="edge"/>
          <c:yMode val="edge"/>
          <c:x val="0.71273199759517558"/>
          <c:y val="4.8466234538362268E-2"/>
          <c:w val="0.26255316220605057"/>
          <c:h val="0.15905221792027377"/>
        </c:manualLayout>
      </c:layout>
      <c:overlay val="1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bg1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Consumo por posto horário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600C-444F-A737-13749F910838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600C-444F-A737-13749F910838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600C-444F-A737-13749F910838}"/>
              </c:ext>
            </c:extLst>
          </c:dPt>
          <c:dLbls>
            <c:dLbl>
              <c:idx val="0"/>
              <c:layout>
                <c:manualLayout>
                  <c:x val="-2.3660197404901852E-2"/>
                  <c:y val="-1.3699311142407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0C-444F-A737-13749F91083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Simulador!$R$14:$T$14</c:f>
              <c:strCache>
                <c:ptCount val="3"/>
                <c:pt idx="0">
                  <c:v>Ponta</c:v>
                </c:pt>
                <c:pt idx="1">
                  <c:v>Intermediário</c:v>
                </c:pt>
                <c:pt idx="2">
                  <c:v>Fora Ponta</c:v>
                </c:pt>
              </c:strCache>
            </c:strRef>
          </c:cat>
          <c:val>
            <c:numRef>
              <c:f>Simulador!$R$15:$T$15</c:f>
              <c:numCache>
                <c:formatCode>_("R$"* #,##0.00_);_("R$"* \(#,##0.00\);_("R$"* "-"??_);_(@_)</c:formatCode>
                <c:ptCount val="3"/>
                <c:pt idx="0">
                  <c:v>0.12800137959968186</c:v>
                </c:pt>
                <c:pt idx="1">
                  <c:v>6.1944586058203639E-2</c:v>
                </c:pt>
                <c:pt idx="2">
                  <c:v>0.54750070341373847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0C-444F-A737-13749F910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Perfil de consumo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Simulador!$Q$23</c:f>
              <c:strCache>
                <c:ptCount val="1"/>
                <c:pt idx="0">
                  <c:v>Dia útil</c:v>
                </c:pt>
              </c:strCache>
            </c:strRef>
          </c:tx>
          <c:marker>
            <c:symbol val="none"/>
          </c:marker>
          <c:cat>
            <c:numRef>
              <c:f>Simulador!$R$22:$AO$22</c:f>
              <c:numCache>
                <c:formatCode>h:mm</c:formatCode>
                <c:ptCount val="24"/>
                <c:pt idx="0">
                  <c:v>4.1666666666666664E-2</c:v>
                </c:pt>
                <c:pt idx="1">
                  <c:v>8.3333333333333301E-2</c:v>
                </c:pt>
                <c:pt idx="2">
                  <c:v>0.125</c:v>
                </c:pt>
                <c:pt idx="3">
                  <c:v>0.16666666666666699</c:v>
                </c:pt>
                <c:pt idx="4">
                  <c:v>0.20833333333333301</c:v>
                </c:pt>
                <c:pt idx="5">
                  <c:v>0.25</c:v>
                </c:pt>
                <c:pt idx="6">
                  <c:v>0.29166666666666702</c:v>
                </c:pt>
                <c:pt idx="7">
                  <c:v>0.33333333333333298</c:v>
                </c:pt>
                <c:pt idx="8">
                  <c:v>0.375</c:v>
                </c:pt>
                <c:pt idx="9">
                  <c:v>0.41666666666666702</c:v>
                </c:pt>
                <c:pt idx="10">
                  <c:v>0.45833333333333298</c:v>
                </c:pt>
                <c:pt idx="11">
                  <c:v>0.5</c:v>
                </c:pt>
                <c:pt idx="12">
                  <c:v>0.54166666666666696</c:v>
                </c:pt>
                <c:pt idx="13">
                  <c:v>0.58333333333333304</c:v>
                </c:pt>
                <c:pt idx="14">
                  <c:v>0.625</c:v>
                </c:pt>
                <c:pt idx="15">
                  <c:v>0.66666666666666696</c:v>
                </c:pt>
                <c:pt idx="16">
                  <c:v>0.70833333333333304</c:v>
                </c:pt>
                <c:pt idx="17">
                  <c:v>0.75</c:v>
                </c:pt>
                <c:pt idx="18">
                  <c:v>0.79166666666666696</c:v>
                </c:pt>
                <c:pt idx="19">
                  <c:v>0.83333333333333304</c:v>
                </c:pt>
                <c:pt idx="20">
                  <c:v>0.875</c:v>
                </c:pt>
                <c:pt idx="21">
                  <c:v>0.91666666666666696</c:v>
                </c:pt>
                <c:pt idx="22">
                  <c:v>0.95833333333333304</c:v>
                </c:pt>
                <c:pt idx="23">
                  <c:v>1</c:v>
                </c:pt>
              </c:numCache>
            </c:numRef>
          </c:cat>
          <c:val>
            <c:numRef>
              <c:f>Simulador!$R$23:$AO$23</c:f>
              <c:numCache>
                <c:formatCode>0.00</c:formatCode>
                <c:ptCount val="24"/>
                <c:pt idx="0">
                  <c:v>0.15136576009071551</c:v>
                </c:pt>
                <c:pt idx="1">
                  <c:v>0.14586488595746624</c:v>
                </c:pt>
                <c:pt idx="2">
                  <c:v>0.14543812546680607</c:v>
                </c:pt>
                <c:pt idx="3">
                  <c:v>0.12668267652298187</c:v>
                </c:pt>
                <c:pt idx="4">
                  <c:v>0.1224432310497959</c:v>
                </c:pt>
                <c:pt idx="5">
                  <c:v>0.11355452367290689</c:v>
                </c:pt>
                <c:pt idx="6">
                  <c:v>0.11104413582338518</c:v>
                </c:pt>
                <c:pt idx="7">
                  <c:v>0.10255981653983381</c:v>
                </c:pt>
                <c:pt idx="8">
                  <c:v>0.11058396526169455</c:v>
                </c:pt>
                <c:pt idx="9">
                  <c:v>0.10534476753102998</c:v>
                </c:pt>
                <c:pt idx="10">
                  <c:v>0.11089921776814517</c:v>
                </c:pt>
                <c:pt idx="11">
                  <c:v>9.2366247140481916E-2</c:v>
                </c:pt>
                <c:pt idx="12">
                  <c:v>7.9971516602570264E-2</c:v>
                </c:pt>
                <c:pt idx="13">
                  <c:v>9.8827197564870989E-2</c:v>
                </c:pt>
                <c:pt idx="14">
                  <c:v>0.10116939878881076</c:v>
                </c:pt>
                <c:pt idx="15">
                  <c:v>0.10857640647620057</c:v>
                </c:pt>
                <c:pt idx="16">
                  <c:v>0.10584121296402921</c:v>
                </c:pt>
                <c:pt idx="17">
                  <c:v>0.10429895664610746</c:v>
                </c:pt>
                <c:pt idx="18">
                  <c:v>0.10895114129145675</c:v>
                </c:pt>
                <c:pt idx="19">
                  <c:v>0.14133518641994219</c:v>
                </c:pt>
                <c:pt idx="20">
                  <c:v>0.16259660855406072</c:v>
                </c:pt>
                <c:pt idx="21">
                  <c:v>0.1908197225337272</c:v>
                </c:pt>
                <c:pt idx="22">
                  <c:v>0.17874555620012283</c:v>
                </c:pt>
                <c:pt idx="23">
                  <c:v>0.17960575862567205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8-47C3-9AF3-8A61DF2AABD9}"/>
            </c:ext>
          </c:extLst>
        </c:ser>
        <c:ser>
          <c:idx val="1"/>
          <c:order val="1"/>
          <c:tx>
            <c:strRef>
              <c:f>Simulador!$Q$24</c:f>
              <c:strCache>
                <c:ptCount val="1"/>
                <c:pt idx="0">
                  <c:v>Sab./Dom./Feriado</c:v>
                </c:pt>
              </c:strCache>
            </c:strRef>
          </c:tx>
          <c:marker>
            <c:symbol val="none"/>
          </c:marker>
          <c:cat>
            <c:numRef>
              <c:f>Simulador!$R$22:$AO$22</c:f>
              <c:numCache>
                <c:formatCode>h:mm</c:formatCode>
                <c:ptCount val="24"/>
                <c:pt idx="0">
                  <c:v>4.1666666666666664E-2</c:v>
                </c:pt>
                <c:pt idx="1">
                  <c:v>8.3333333333333301E-2</c:v>
                </c:pt>
                <c:pt idx="2">
                  <c:v>0.125</c:v>
                </c:pt>
                <c:pt idx="3">
                  <c:v>0.16666666666666699</c:v>
                </c:pt>
                <c:pt idx="4">
                  <c:v>0.20833333333333301</c:v>
                </c:pt>
                <c:pt idx="5">
                  <c:v>0.25</c:v>
                </c:pt>
                <c:pt idx="6">
                  <c:v>0.29166666666666702</c:v>
                </c:pt>
                <c:pt idx="7">
                  <c:v>0.33333333333333298</c:v>
                </c:pt>
                <c:pt idx="8">
                  <c:v>0.375</c:v>
                </c:pt>
                <c:pt idx="9">
                  <c:v>0.41666666666666702</c:v>
                </c:pt>
                <c:pt idx="10">
                  <c:v>0.45833333333333298</c:v>
                </c:pt>
                <c:pt idx="11">
                  <c:v>0.5</c:v>
                </c:pt>
                <c:pt idx="12">
                  <c:v>0.54166666666666696</c:v>
                </c:pt>
                <c:pt idx="13">
                  <c:v>0.58333333333333304</c:v>
                </c:pt>
                <c:pt idx="14">
                  <c:v>0.625</c:v>
                </c:pt>
                <c:pt idx="15">
                  <c:v>0.66666666666666696</c:v>
                </c:pt>
                <c:pt idx="16">
                  <c:v>0.70833333333333304</c:v>
                </c:pt>
                <c:pt idx="17">
                  <c:v>0.75</c:v>
                </c:pt>
                <c:pt idx="18">
                  <c:v>0.79166666666666696</c:v>
                </c:pt>
                <c:pt idx="19">
                  <c:v>0.83333333333333304</c:v>
                </c:pt>
                <c:pt idx="20">
                  <c:v>0.875</c:v>
                </c:pt>
                <c:pt idx="21">
                  <c:v>0.91666666666666696</c:v>
                </c:pt>
                <c:pt idx="22">
                  <c:v>0.95833333333333304</c:v>
                </c:pt>
                <c:pt idx="23">
                  <c:v>1</c:v>
                </c:pt>
              </c:numCache>
            </c:numRef>
          </c:cat>
          <c:val>
            <c:numRef>
              <c:f>Simulador!$R$24:$AO$24</c:f>
              <c:numCache>
                <c:formatCode>0.00</c:formatCode>
                <c:ptCount val="24"/>
                <c:pt idx="0">
                  <c:v>0.14821144278637227</c:v>
                </c:pt>
                <c:pt idx="1">
                  <c:v>0.14122833225413606</c:v>
                </c:pt>
                <c:pt idx="2">
                  <c:v>0.13312996477746875</c:v>
                </c:pt>
                <c:pt idx="3">
                  <c:v>0.12070176357771618</c:v>
                </c:pt>
                <c:pt idx="4">
                  <c:v>0.11985355291015763</c:v>
                </c:pt>
                <c:pt idx="5">
                  <c:v>0.10575195902632917</c:v>
                </c:pt>
                <c:pt idx="6">
                  <c:v>0.106035650799657</c:v>
                </c:pt>
                <c:pt idx="7">
                  <c:v>0.10044767059338333</c:v>
                </c:pt>
                <c:pt idx="8">
                  <c:v>9.7941757216063713E-2</c:v>
                </c:pt>
                <c:pt idx="9">
                  <c:v>9.7133579558309702E-2</c:v>
                </c:pt>
                <c:pt idx="10">
                  <c:v>0.10689680870790899</c:v>
                </c:pt>
                <c:pt idx="11">
                  <c:v>0.10223465951528968</c:v>
                </c:pt>
                <c:pt idx="12">
                  <c:v>0.10508750602243191</c:v>
                </c:pt>
                <c:pt idx="13">
                  <c:v>0.10899564932120624</c:v>
                </c:pt>
                <c:pt idx="14">
                  <c:v>0.11342684784744698</c:v>
                </c:pt>
                <c:pt idx="15">
                  <c:v>0.11920831095156693</c:v>
                </c:pt>
                <c:pt idx="16">
                  <c:v>0.12925385953828089</c:v>
                </c:pt>
                <c:pt idx="17">
                  <c:v>0.13375098429848292</c:v>
                </c:pt>
                <c:pt idx="18">
                  <c:v>0.12535806603712746</c:v>
                </c:pt>
                <c:pt idx="19">
                  <c:v>0.12507228627400088</c:v>
                </c:pt>
                <c:pt idx="20">
                  <c:v>0.15571229820570287</c:v>
                </c:pt>
                <c:pt idx="21">
                  <c:v>0.16296155980843821</c:v>
                </c:pt>
                <c:pt idx="22">
                  <c:v>0.16651370190262241</c:v>
                </c:pt>
                <c:pt idx="23">
                  <c:v>0.17299923321042399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A8-47C3-9AF3-8A61DF2AA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343232"/>
        <c:axId val="125344768"/>
      </c:lineChart>
      <c:catAx>
        <c:axId val="125343232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125344768"/>
        <c:crosses val="autoZero"/>
        <c:auto val="1"/>
        <c:lblAlgn val="ctr"/>
        <c:lblOffset val="100"/>
        <c:noMultiLvlLbl val="0"/>
      </c:catAx>
      <c:valAx>
        <c:axId val="1253447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5343232"/>
        <c:crosses val="autoZero"/>
        <c:crossBetween val="between"/>
      </c:valAx>
    </c:plotArea>
    <c:legend>
      <c:legendPos val="r"/>
      <c:overlay val="0"/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servicos.celpe.com.br/residencial-rural/Pages/Baixa%20Tens%C3%A3o/tarifa-branca.aspx" TargetMode="External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6.png"/><Relationship Id="rId5" Type="http://schemas.openxmlformats.org/officeDocument/2006/relationships/chart" Target="../charts/chart1.xml"/><Relationship Id="rId10" Type="http://schemas.microsoft.com/office/2007/relationships/hdphoto" Target="../media/hdphoto2.wdp"/><Relationship Id="rId4" Type="http://schemas.microsoft.com/office/2007/relationships/hdphoto" Target="../media/hdphoto1.wdp"/><Relationship Id="rId9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209555</xdr:colOff>
      <xdr:row>17</xdr:row>
      <xdr:rowOff>28575</xdr:rowOff>
    </xdr:from>
    <xdr:to>
      <xdr:col>6</xdr:col>
      <xdr:colOff>409577</xdr:colOff>
      <xdr:row>42</xdr:row>
      <xdr:rowOff>76200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90" t="41069"/>
        <a:stretch/>
      </xdr:blipFill>
      <xdr:spPr>
        <a:xfrm>
          <a:off x="438155" y="3105150"/>
          <a:ext cx="3248022" cy="46196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114300</xdr:colOff>
      <xdr:row>1</xdr:row>
      <xdr:rowOff>17963</xdr:rowOff>
    </xdr:from>
    <xdr:to>
      <xdr:col>17</xdr:col>
      <xdr:colOff>85725</xdr:colOff>
      <xdr:row>5</xdr:row>
      <xdr:rowOff>56063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42900" y="208463"/>
          <a:ext cx="9725025" cy="800100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4</xdr:col>
      <xdr:colOff>585787</xdr:colOff>
      <xdr:row>5</xdr:row>
      <xdr:rowOff>133350</xdr:rowOff>
    </xdr:from>
    <xdr:to>
      <xdr:col>13</xdr:col>
      <xdr:colOff>52387</xdr:colOff>
      <xdr:row>9</xdr:row>
      <xdr:rowOff>143707</xdr:rowOff>
    </xdr:to>
    <xdr:grpSp>
      <xdr:nvGrpSpPr>
        <xdr:cNvPr id="10" name="Grupo 1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2643187" y="1085850"/>
          <a:ext cx="4953000" cy="772357"/>
          <a:chOff x="1047751" y="1343025"/>
          <a:chExt cx="4953000" cy="772357"/>
        </a:xfrm>
      </xdr:grpSpPr>
      <xdr:pic>
        <xdr:nvPicPr>
          <xdr:cNvPr id="11" name="Imagem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3869" r="3331" b="54869"/>
          <a:stretch/>
        </xdr:blipFill>
        <xdr:spPr>
          <a:xfrm>
            <a:off x="1047751" y="1343025"/>
            <a:ext cx="4953000" cy="772357"/>
          </a:xfrm>
          <a:prstGeom prst="rect">
            <a:avLst/>
          </a:prstGeom>
        </xdr:spPr>
      </xdr:pic>
      <xdr:sp macro="" textlink="">
        <xdr:nvSpPr>
          <xdr:cNvPr id="12" name="CaixaDeText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1706125" y="1409472"/>
            <a:ext cx="3636252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24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rPr>
              <a:t>Simulador de Tarifa Branca</a:t>
            </a:r>
          </a:p>
        </xdr:txBody>
      </xdr:sp>
    </xdr:grpSp>
    <xdr:clientData/>
  </xdr:twoCellAnchor>
  <xdr:twoCellAnchor editAs="oneCell">
    <xdr:from>
      <xdr:col>2</xdr:col>
      <xdr:colOff>134181</xdr:colOff>
      <xdr:row>19</xdr:row>
      <xdr:rowOff>56683</xdr:rowOff>
    </xdr:from>
    <xdr:to>
      <xdr:col>2</xdr:col>
      <xdr:colOff>542527</xdr:colOff>
      <xdr:row>21</xdr:row>
      <xdr:rowOff>133741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381" y="3399958"/>
          <a:ext cx="408346" cy="458058"/>
        </a:xfrm>
        <a:prstGeom prst="rect">
          <a:avLst/>
        </a:prstGeom>
      </xdr:spPr>
    </xdr:pic>
    <xdr:clientData/>
  </xdr:twoCellAnchor>
  <xdr:oneCellAnchor>
    <xdr:from>
      <xdr:col>5</xdr:col>
      <xdr:colOff>276972</xdr:colOff>
      <xdr:row>16</xdr:row>
      <xdr:rowOff>13286</xdr:rowOff>
    </xdr:from>
    <xdr:ext cx="4586768" cy="311496"/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943972" y="2899361"/>
          <a:ext cx="458676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r"/>
          <a:r>
            <a:rPr lang="pt-BR" sz="1100">
              <a:solidFill>
                <a:schemeClr val="bg1"/>
              </a:solidFill>
            </a:rPr>
            <a:t>% de redução no horário </a:t>
          </a:r>
          <a:r>
            <a:rPr lang="pt-BR" sz="1400" b="1">
              <a:solidFill>
                <a:schemeClr val="bg1"/>
              </a:solidFill>
            </a:rPr>
            <a:t>Intermediário</a:t>
          </a:r>
          <a:r>
            <a:rPr lang="pt-BR" sz="1400">
              <a:solidFill>
                <a:schemeClr val="bg1"/>
              </a:solidFill>
            </a:rPr>
            <a:t> </a:t>
          </a:r>
          <a:r>
            <a:rPr lang="pt-BR" sz="1100">
              <a:solidFill>
                <a:schemeClr val="bg1"/>
              </a:solidFill>
            </a:rPr>
            <a:t>(16:30 às 17:30 e 20:30 às 21:30)</a:t>
          </a:r>
        </a:p>
      </xdr:txBody>
    </xdr:sp>
    <xdr:clientData/>
  </xdr:oneCellAnchor>
  <xdr:oneCellAnchor>
    <xdr:from>
      <xdr:col>7</xdr:col>
      <xdr:colOff>440842</xdr:colOff>
      <xdr:row>13</xdr:row>
      <xdr:rowOff>13287</xdr:rowOff>
    </xdr:from>
    <xdr:ext cx="3203698" cy="311496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327042" y="2432637"/>
          <a:ext cx="320369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r"/>
          <a:r>
            <a:rPr lang="pt-BR" sz="1100">
              <a:solidFill>
                <a:schemeClr val="bg1"/>
              </a:solidFill>
            </a:rPr>
            <a:t>% de redução no horário de </a:t>
          </a:r>
          <a:r>
            <a:rPr lang="pt-BR" sz="1400" b="1">
              <a:solidFill>
                <a:schemeClr val="bg1"/>
              </a:solidFill>
            </a:rPr>
            <a:t>Ponta</a:t>
          </a:r>
          <a:r>
            <a:rPr lang="pt-BR" sz="1400">
              <a:solidFill>
                <a:schemeClr val="bg1"/>
              </a:solidFill>
            </a:rPr>
            <a:t> </a:t>
          </a:r>
          <a:r>
            <a:rPr lang="pt-BR" sz="1100">
              <a:solidFill>
                <a:schemeClr val="bg1"/>
              </a:solidFill>
            </a:rPr>
            <a:t>(17:30 às 20:30)</a:t>
          </a:r>
        </a:p>
      </xdr:txBody>
    </xdr:sp>
    <xdr:clientData/>
  </xdr:oneCellAnchor>
  <xdr:oneCellAnchor>
    <xdr:from>
      <xdr:col>11</xdr:col>
      <xdr:colOff>334042</xdr:colOff>
      <xdr:row>10</xdr:row>
      <xdr:rowOff>41862</xdr:rowOff>
    </xdr:from>
    <xdr:ext cx="872098" cy="311496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658642" y="1956387"/>
          <a:ext cx="87209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r"/>
          <a:r>
            <a:rPr lang="pt-BR" sz="1400">
              <a:solidFill>
                <a:schemeClr val="bg1"/>
              </a:solidFill>
            </a:rPr>
            <a:t>Consumo</a:t>
          </a:r>
          <a:endParaRPr lang="pt-BR" sz="1050" i="1">
            <a:solidFill>
              <a:schemeClr val="bg1"/>
            </a:solidFill>
          </a:endParaRPr>
        </a:p>
      </xdr:txBody>
    </xdr:sp>
    <xdr:clientData/>
  </xdr:oneCellAnchor>
  <xdr:oneCellAnchor>
    <xdr:from>
      <xdr:col>2</xdr:col>
      <xdr:colOff>111901</xdr:colOff>
      <xdr:row>10</xdr:row>
      <xdr:rowOff>41862</xdr:rowOff>
    </xdr:from>
    <xdr:ext cx="1103764" cy="311496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50101" y="1956387"/>
          <a:ext cx="1103764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r"/>
          <a:r>
            <a:rPr lang="pt-BR" sz="1400">
              <a:solidFill>
                <a:schemeClr val="bg1"/>
              </a:solidFill>
            </a:rPr>
            <a:t>Classificação</a:t>
          </a:r>
          <a:endParaRPr lang="pt-BR" sz="1050" i="1">
            <a:solidFill>
              <a:schemeClr val="bg1"/>
            </a:solidFill>
          </a:endParaRPr>
        </a:p>
      </xdr:txBody>
    </xdr:sp>
    <xdr:clientData/>
  </xdr:oneCellAnchor>
  <xdr:oneCellAnchor>
    <xdr:from>
      <xdr:col>14</xdr:col>
      <xdr:colOff>5</xdr:colOff>
      <xdr:row>10</xdr:row>
      <xdr:rowOff>41862</xdr:rowOff>
    </xdr:from>
    <xdr:ext cx="520335" cy="311496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343905" y="1956387"/>
          <a:ext cx="52033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r"/>
          <a:r>
            <a:rPr lang="pt-BR" sz="1400">
              <a:solidFill>
                <a:schemeClr val="bg1"/>
              </a:solidFill>
            </a:rPr>
            <a:t>kWh</a:t>
          </a:r>
          <a:endParaRPr lang="pt-BR" sz="1000" i="1">
            <a:solidFill>
              <a:schemeClr val="bg1"/>
            </a:solidFill>
          </a:endParaRPr>
        </a:p>
      </xdr:txBody>
    </xdr:sp>
    <xdr:clientData/>
  </xdr:oneCellAnchor>
  <xdr:twoCellAnchor>
    <xdr:from>
      <xdr:col>1</xdr:col>
      <xdr:colOff>76200</xdr:colOff>
      <xdr:row>21</xdr:row>
      <xdr:rowOff>190499</xdr:rowOff>
    </xdr:from>
    <xdr:to>
      <xdr:col>9</xdr:col>
      <xdr:colOff>114300</xdr:colOff>
      <xdr:row>31</xdr:row>
      <xdr:rowOff>152400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10</xdr:col>
      <xdr:colOff>136555</xdr:colOff>
      <xdr:row>22</xdr:row>
      <xdr:rowOff>88560</xdr:rowOff>
    </xdr:from>
    <xdr:to>
      <xdr:col>10</xdr:col>
      <xdr:colOff>529934</xdr:colOff>
      <xdr:row>24</xdr:row>
      <xdr:rowOff>6692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1555" y="4003335"/>
          <a:ext cx="393379" cy="299132"/>
        </a:xfrm>
        <a:prstGeom prst="rect">
          <a:avLst/>
        </a:prstGeom>
      </xdr:spPr>
    </xdr:pic>
    <xdr:clientData/>
  </xdr:twoCellAnchor>
  <xdr:twoCellAnchor>
    <xdr:from>
      <xdr:col>9</xdr:col>
      <xdr:colOff>123826</xdr:colOff>
      <xdr:row>24</xdr:row>
      <xdr:rowOff>66675</xdr:rowOff>
    </xdr:from>
    <xdr:to>
      <xdr:col>12</xdr:col>
      <xdr:colOff>28576</xdr:colOff>
      <xdr:row>25</xdr:row>
      <xdr:rowOff>161925</xdr:rowOff>
    </xdr:to>
    <xdr:sp macro="" textlink="">
      <xdr:nvSpPr>
        <xdr:cNvPr id="21" name="Retângul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229226" y="4362450"/>
          <a:ext cx="1733550" cy="285750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b" anchorCtr="0"/>
        <a:lstStyle/>
        <a:p>
          <a:pPr algn="ctr"/>
          <a:r>
            <a:rPr lang="pt-BR" sz="1200"/>
            <a:t>Tarifa </a:t>
          </a:r>
          <a:r>
            <a:rPr lang="pt-BR" sz="1400" b="1"/>
            <a:t>CONVENCIONAL</a:t>
          </a:r>
          <a:endParaRPr lang="pt-BR" sz="1100" b="1"/>
        </a:p>
      </xdr:txBody>
    </xdr:sp>
    <xdr:clientData/>
  </xdr:twoCellAnchor>
  <xdr:oneCellAnchor>
    <xdr:from>
      <xdr:col>10</xdr:col>
      <xdr:colOff>500040</xdr:colOff>
      <xdr:row>22</xdr:row>
      <xdr:rowOff>13945</xdr:rowOff>
    </xdr:from>
    <xdr:ext cx="1560107" cy="405432"/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15040" y="3928720"/>
          <a:ext cx="1560107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pt-BR" sz="2000" b="1">
              <a:solidFill>
                <a:schemeClr val="bg1"/>
              </a:solidFill>
            </a:rPr>
            <a:t>Comparativo</a:t>
          </a:r>
          <a:endParaRPr lang="pt-BR" sz="1400" b="1" i="1">
            <a:solidFill>
              <a:schemeClr val="bg1"/>
            </a:solidFill>
          </a:endParaRPr>
        </a:p>
      </xdr:txBody>
    </xdr:sp>
    <xdr:clientData/>
  </xdr:oneCellAnchor>
  <xdr:twoCellAnchor>
    <xdr:from>
      <xdr:col>12</xdr:col>
      <xdr:colOff>76201</xdr:colOff>
      <xdr:row>24</xdr:row>
      <xdr:rowOff>66675</xdr:rowOff>
    </xdr:from>
    <xdr:to>
      <xdr:col>14</xdr:col>
      <xdr:colOff>590551</xdr:colOff>
      <xdr:row>25</xdr:row>
      <xdr:rowOff>161925</xdr:rowOff>
    </xdr:to>
    <xdr:sp macro="" textlink="">
      <xdr:nvSpPr>
        <xdr:cNvPr id="23" name="Retângul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7010401" y="4362450"/>
          <a:ext cx="1924050" cy="285750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b" anchorCtr="0"/>
        <a:lstStyle/>
        <a:p>
          <a:pPr algn="ctr"/>
          <a:r>
            <a:rPr lang="pt-BR" sz="1200">
              <a:solidFill>
                <a:schemeClr val="accent6">
                  <a:lumMod val="75000"/>
                </a:schemeClr>
              </a:solidFill>
            </a:rPr>
            <a:t>Tarifa </a:t>
          </a:r>
          <a:r>
            <a:rPr lang="pt-BR" sz="1400" b="1">
              <a:solidFill>
                <a:schemeClr val="accent6">
                  <a:lumMod val="75000"/>
                </a:schemeClr>
              </a:solidFill>
            </a:rPr>
            <a:t>BRANCA</a:t>
          </a:r>
          <a:endParaRPr lang="pt-BR" sz="1100" b="1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  <xdr:twoCellAnchor>
    <xdr:from>
      <xdr:col>1</xdr:col>
      <xdr:colOff>139087</xdr:colOff>
      <xdr:row>31</xdr:row>
      <xdr:rowOff>142875</xdr:rowOff>
    </xdr:from>
    <xdr:to>
      <xdr:col>16</xdr:col>
      <xdr:colOff>308587</xdr:colOff>
      <xdr:row>40</xdr:row>
      <xdr:rowOff>152400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209550</xdr:colOff>
      <xdr:row>2</xdr:row>
      <xdr:rowOff>11900</xdr:rowOff>
    </xdr:from>
    <xdr:to>
      <xdr:col>17</xdr:col>
      <xdr:colOff>19051</xdr:colOff>
      <xdr:row>4</xdr:row>
      <xdr:rowOff>4977</xdr:rowOff>
    </xdr:to>
    <xdr:grpSp>
      <xdr:nvGrpSpPr>
        <xdr:cNvPr id="26" name="Grupo 1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8553450" y="392900"/>
          <a:ext cx="1447801" cy="374077"/>
          <a:chOff x="1362075" y="333375"/>
          <a:chExt cx="1447801" cy="374077"/>
        </a:xfrm>
      </xdr:grpSpPr>
      <xdr:pic>
        <xdr:nvPicPr>
          <xdr:cNvPr id="27" name="Imagem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duotone>
              <a:prstClr val="black"/>
              <a:schemeClr val="accent2">
                <a:tint val="45000"/>
                <a:satMod val="400000"/>
              </a:schemeClr>
            </a:duotone>
            <a:extLst>
              <a:ext uri="{BEBA8EAE-BF5A-486C-A8C5-ECC9F3942E4B}">
                <a14:imgProps xmlns:a14="http://schemas.microsoft.com/office/drawing/2010/main">
                  <a14:imgLayer r:embed="rId10">
                    <a14:imgEffect>
                      <a14:brightnessContrast bright="-2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62075" y="394413"/>
            <a:ext cx="252000" cy="252000"/>
          </a:xfrm>
          <a:prstGeom prst="rect">
            <a:avLst/>
          </a:prstGeom>
        </xdr:spPr>
      </xdr:pic>
      <xdr:sp macro="" textlink="">
        <xdr:nvSpPr>
          <xdr:cNvPr id="28" name="CaixaDeTexto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 txBox="1"/>
        </xdr:nvSpPr>
        <xdr:spPr>
          <a:xfrm>
            <a:off x="1590676" y="333375"/>
            <a:ext cx="1219200" cy="37407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l"/>
            <a:r>
              <a:rPr lang="pt-BR" sz="900" b="1">
                <a:solidFill>
                  <a:schemeClr val="accent2">
                    <a:lumMod val="75000"/>
                  </a:schemeClr>
                </a:solidFill>
              </a:rPr>
              <a:t>Mais informações</a:t>
            </a:r>
            <a:r>
              <a:rPr lang="pt-BR" sz="900" b="1" baseline="0">
                <a:solidFill>
                  <a:schemeClr val="accent2">
                    <a:lumMod val="75000"/>
                  </a:schemeClr>
                </a:solidFill>
              </a:rPr>
              <a:t> sobre o tema</a:t>
            </a:r>
            <a:endParaRPr lang="pt-BR" sz="900" b="1">
              <a:solidFill>
                <a:schemeClr val="accent2">
                  <a:lumMod val="75000"/>
                </a:schemeClr>
              </a:solidFill>
            </a:endParaRPr>
          </a:p>
        </xdr:txBody>
      </xdr:sp>
    </xdr:grpSp>
    <xdr:clientData/>
  </xdr:twoCellAnchor>
  <xdr:twoCellAnchor>
    <xdr:from>
      <xdr:col>12</xdr:col>
      <xdr:colOff>276226</xdr:colOff>
      <xdr:row>2</xdr:row>
      <xdr:rowOff>11900</xdr:rowOff>
    </xdr:from>
    <xdr:to>
      <xdr:col>13</xdr:col>
      <xdr:colOff>742950</xdr:colOff>
      <xdr:row>4</xdr:row>
      <xdr:rowOff>4977</xdr:rowOff>
    </xdr:to>
    <xdr:grpSp>
      <xdr:nvGrpSpPr>
        <xdr:cNvPr id="29" name="Grupo 3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7210426" y="392900"/>
          <a:ext cx="1076324" cy="374077"/>
          <a:chOff x="514351" y="314325"/>
          <a:chExt cx="1076324" cy="374077"/>
        </a:xfrm>
      </xdr:grpSpPr>
      <xdr:pic>
        <xdr:nvPicPr>
          <xdr:cNvPr id="30" name="Imagem 29" descr="Simulador de Tarifas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4351" y="349125"/>
            <a:ext cx="260173" cy="2985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1" name="CaixaDeTexto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 txBox="1"/>
        </xdr:nvSpPr>
        <xdr:spPr>
          <a:xfrm>
            <a:off x="733425" y="314325"/>
            <a:ext cx="857250" cy="37407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lang="pt-BR" sz="900" b="1">
                <a:solidFill>
                  <a:schemeClr val="accent6">
                    <a:lumMod val="75000"/>
                  </a:schemeClr>
                </a:solidFill>
              </a:rPr>
              <a:t>Simular outras tarifas</a:t>
            </a:r>
          </a:p>
        </xdr:txBody>
      </xdr:sp>
    </xdr:grpSp>
    <xdr:clientData/>
  </xdr:twoCellAnchor>
  <xdr:twoCellAnchor>
    <xdr:from>
      <xdr:col>13</xdr:col>
      <xdr:colOff>762000</xdr:colOff>
      <xdr:row>28</xdr:row>
      <xdr:rowOff>138112</xdr:rowOff>
    </xdr:from>
    <xdr:to>
      <xdr:col>14</xdr:col>
      <xdr:colOff>361950</xdr:colOff>
      <xdr:row>28</xdr:row>
      <xdr:rowOff>138112</xdr:rowOff>
    </xdr:to>
    <xdr:cxnSp macro="">
      <xdr:nvCxnSpPr>
        <xdr:cNvPr id="32" name="Conector de seta reta 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8305800" y="5081587"/>
          <a:ext cx="400050" cy="0"/>
        </a:xfrm>
        <a:prstGeom prst="straightConnector1">
          <a:avLst/>
        </a:prstGeom>
        <a:ln w="12700">
          <a:solidFill>
            <a:srgbClr val="FFC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323850</xdr:colOff>
      <xdr:row>28</xdr:row>
      <xdr:rowOff>138112</xdr:rowOff>
    </xdr:from>
    <xdr:to>
      <xdr:col>10</xdr:col>
      <xdr:colOff>114300</xdr:colOff>
      <xdr:row>28</xdr:row>
      <xdr:rowOff>138112</xdr:rowOff>
    </xdr:to>
    <xdr:cxnSp macro="">
      <xdr:nvCxnSpPr>
        <xdr:cNvPr id="33" name="Conector de seta reta 3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 flipH="1">
          <a:off x="5429250" y="5081587"/>
          <a:ext cx="400050" cy="0"/>
        </a:xfrm>
        <a:prstGeom prst="straightConnector1">
          <a:avLst/>
        </a:prstGeom>
        <a:ln w="12700">
          <a:solidFill>
            <a:srgbClr val="FFC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185616</xdr:colOff>
      <xdr:row>13</xdr:row>
      <xdr:rowOff>0</xdr:rowOff>
    </xdr:from>
    <xdr:ext cx="382349" cy="343833"/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633416" y="2419350"/>
          <a:ext cx="382349" cy="3438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r"/>
          <a:r>
            <a:rPr lang="pt-BR" sz="1400">
              <a:solidFill>
                <a:schemeClr val="bg1"/>
              </a:solidFill>
            </a:rPr>
            <a:t>UF</a:t>
          </a:r>
          <a:endParaRPr lang="pt-BR" sz="1050" i="1">
            <a:solidFill>
              <a:schemeClr val="bg1"/>
            </a:solidFill>
          </a:endParaRPr>
        </a:p>
      </xdr:txBody>
    </xdr:sp>
    <xdr:clientData/>
  </xdr:oneCellAnchor>
  <xdr:twoCellAnchor editAs="oneCell">
    <xdr:from>
      <xdr:col>1</xdr:col>
      <xdr:colOff>123825</xdr:colOff>
      <xdr:row>1</xdr:row>
      <xdr:rowOff>28575</xdr:rowOff>
    </xdr:from>
    <xdr:to>
      <xdr:col>2</xdr:col>
      <xdr:colOff>571368</xdr:colOff>
      <xdr:row>5</xdr:row>
      <xdr:rowOff>57051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52425" y="219075"/>
          <a:ext cx="1057143" cy="790476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0.67946</cdr:x>
      <cdr:y>0.29834</cdr:y>
    </cdr:from>
    <cdr:to>
      <cdr:x>0.80038</cdr:x>
      <cdr:y>0.79949</cdr:y>
    </cdr:to>
    <cdr:sp macro="" textlink="">
      <cdr:nvSpPr>
        <cdr:cNvPr id="2" name="Retângulo 1"/>
        <cdr:cNvSpPr/>
      </cdr:nvSpPr>
      <cdr:spPr>
        <a:xfrm xmlns:a="http://schemas.openxmlformats.org/drawingml/2006/main">
          <a:off x="6457588" y="514346"/>
          <a:ext cx="1149224" cy="86399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alpha val="4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0.63724</cdr:x>
      <cdr:y>0.29834</cdr:y>
    </cdr:from>
    <cdr:to>
      <cdr:x>0.67946</cdr:x>
      <cdr:y>0.79949</cdr:y>
    </cdr:to>
    <cdr:sp macro="" textlink="">
      <cdr:nvSpPr>
        <cdr:cNvPr id="3" name="Retângulo 2"/>
        <cdr:cNvSpPr/>
      </cdr:nvSpPr>
      <cdr:spPr>
        <a:xfrm xmlns:a="http://schemas.openxmlformats.org/drawingml/2006/main">
          <a:off x="6324600" y="514348"/>
          <a:ext cx="419100" cy="8640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alpha val="4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0.80038</cdr:x>
      <cdr:y>0.29834</cdr:y>
    </cdr:from>
    <cdr:to>
      <cdr:x>0.84261</cdr:x>
      <cdr:y>0.79949</cdr:y>
    </cdr:to>
    <cdr:sp macro="" textlink="">
      <cdr:nvSpPr>
        <cdr:cNvPr id="4" name="Retângulo 3"/>
        <cdr:cNvSpPr/>
      </cdr:nvSpPr>
      <cdr:spPr>
        <a:xfrm xmlns:a="http://schemas.openxmlformats.org/drawingml/2006/main">
          <a:off x="7943850" y="514348"/>
          <a:ext cx="419100" cy="8640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alpha val="4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0.84247</cdr:x>
      <cdr:y>0.29834</cdr:y>
    </cdr:from>
    <cdr:to>
      <cdr:x>0.97956</cdr:x>
      <cdr:y>0.79949</cdr:y>
    </cdr:to>
    <cdr:sp macro="" textlink="">
      <cdr:nvSpPr>
        <cdr:cNvPr id="5" name="Retângulo 4"/>
        <cdr:cNvSpPr/>
      </cdr:nvSpPr>
      <cdr:spPr>
        <a:xfrm xmlns:a="http://schemas.openxmlformats.org/drawingml/2006/main">
          <a:off x="8006862" y="514346"/>
          <a:ext cx="1302851" cy="86399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alpha val="4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0.01443</cdr:x>
      <cdr:y>0.29834</cdr:y>
    </cdr:from>
    <cdr:to>
      <cdr:x>0.63716</cdr:x>
      <cdr:y>0.79949</cdr:y>
    </cdr:to>
    <cdr:sp macro="" textlink="">
      <cdr:nvSpPr>
        <cdr:cNvPr id="6" name="Retângulo 5"/>
        <cdr:cNvSpPr/>
      </cdr:nvSpPr>
      <cdr:spPr>
        <a:xfrm xmlns:a="http://schemas.openxmlformats.org/drawingml/2006/main">
          <a:off x="137139" y="514346"/>
          <a:ext cx="5918402" cy="86399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alpha val="4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47624</xdr:rowOff>
    </xdr:from>
    <xdr:to>
      <xdr:col>8</xdr:col>
      <xdr:colOff>209550</xdr:colOff>
      <xdr:row>42</xdr:row>
      <xdr:rowOff>104775</xdr:rowOff>
    </xdr:to>
    <xdr:sp macro="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7151" y="47624"/>
          <a:ext cx="6719046" cy="7363386"/>
        </a:xfrm>
        <a:prstGeom prst="round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226002</xdr:colOff>
      <xdr:row>18</xdr:row>
      <xdr:rowOff>100878</xdr:rowOff>
    </xdr:from>
    <xdr:to>
      <xdr:col>4</xdr:col>
      <xdr:colOff>292677</xdr:colOff>
      <xdr:row>26</xdr:row>
      <xdr:rowOff>105641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522057</xdr:colOff>
      <xdr:row>19</xdr:row>
      <xdr:rowOff>57150</xdr:rowOff>
    </xdr:from>
    <xdr:to>
      <xdr:col>7</xdr:col>
      <xdr:colOff>426807</xdr:colOff>
      <xdr:row>22</xdr:row>
      <xdr:rowOff>104775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pSpPr/>
      </xdr:nvGrpSpPr>
      <xdr:grpSpPr>
        <a:xfrm>
          <a:off x="4360632" y="3400425"/>
          <a:ext cx="2038350" cy="619125"/>
          <a:chOff x="3130362" y="3143812"/>
          <a:chExt cx="2682165" cy="923924"/>
        </a:xfrm>
      </xdr:grpSpPr>
      <xdr:sp macro="" textlink="$R$18">
        <xdr:nvSpPr>
          <xdr:cNvPr id="8" name="Retângul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/>
        </xdr:nvSpPr>
        <xdr:spPr>
          <a:xfrm>
            <a:off x="3132743" y="3694485"/>
            <a:ext cx="1244940" cy="373251"/>
          </a:xfrm>
          <a:prstGeom prst="rect">
            <a:avLst/>
          </a:prstGeom>
          <a:solidFill>
            <a:srgbClr val="C0504D">
              <a:lumMod val="40000"/>
              <a:lumOff val="60000"/>
            </a:srgbClr>
          </a:solidFill>
          <a:ln w="9525" cap="flat" cmpd="sng" algn="ctr">
            <a:solidFill>
              <a:srgbClr val="C0504D">
                <a:lumMod val="40000"/>
                <a:lumOff val="60000"/>
              </a:srgb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84A8C144-4E70-4F08-8F2E-1740E574776A}" type="TxLink"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Calibri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 R$ 0,76 </a:t>
            </a:fld>
            <a:endParaRPr kumimoji="0" lang="pt-BR" sz="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$U$15">
        <xdr:nvSpPr>
          <xdr:cNvPr id="9" name="Retângulo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/>
        </xdr:nvSpPr>
        <xdr:spPr>
          <a:xfrm>
            <a:off x="4567587" y="3694485"/>
            <a:ext cx="1244940" cy="373251"/>
          </a:xfrm>
          <a:prstGeom prst="rect">
            <a:avLst/>
          </a:prstGeom>
          <a:solidFill>
            <a:srgbClr val="9BBB59">
              <a:lumMod val="40000"/>
              <a:lumOff val="60000"/>
            </a:srgbClr>
          </a:solidFill>
          <a:ln w="9525" cap="flat" cmpd="sng" algn="ctr">
            <a:solidFill>
              <a:srgbClr val="9BBB59">
                <a:lumMod val="40000"/>
                <a:lumOff val="60000"/>
              </a:srgb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6B151B6C-381D-415E-9C28-9BB71DB08E32}" type="TxLink">
              <a:rPr kumimoji="0" lang="en-US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Calibri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 R$ 0,74 </a:t>
            </a:fld>
            <a:endParaRPr kumimoji="0" lang="pt-BR" sz="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Retângulo 9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SpPr/>
        </xdr:nvSpPr>
        <xdr:spPr>
          <a:xfrm>
            <a:off x="3132886" y="3448611"/>
            <a:ext cx="1244940" cy="268707"/>
          </a:xfrm>
          <a:prstGeom prst="rect">
            <a:avLst/>
          </a:prstGeom>
          <a:gradFill rotWithShape="1">
            <a:gsLst>
              <a:gs pos="0">
                <a:srgbClr val="C0504D">
                  <a:shade val="51000"/>
                  <a:satMod val="130000"/>
                </a:srgbClr>
              </a:gs>
              <a:gs pos="80000">
                <a:srgbClr val="C0504D">
                  <a:shade val="93000"/>
                  <a:satMod val="130000"/>
                </a:srgbClr>
              </a:gs>
              <a:gs pos="100000">
                <a:srgbClr val="C0504D">
                  <a:shade val="94000"/>
                  <a:satMod val="135000"/>
                </a:srgbClr>
              </a:gs>
            </a:gsLst>
            <a:lin ang="16200000" scaled="0"/>
          </a:gradFill>
          <a:ln w="9525" cap="flat" cmpd="sng" algn="ctr">
            <a:solidFill>
              <a:srgbClr val="C0504D">
                <a:shade val="95000"/>
                <a:satMod val="105000"/>
              </a:srgb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Tar. Conv</a:t>
            </a:r>
          </a:p>
        </xdr:txBody>
      </xdr:sp>
      <xdr:sp macro="" textlink="">
        <xdr:nvSpPr>
          <xdr:cNvPr id="11" name="Retângulo 10"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SpPr/>
        </xdr:nvSpPr>
        <xdr:spPr>
          <a:xfrm>
            <a:off x="4419709" y="3448611"/>
            <a:ext cx="1244940" cy="268707"/>
          </a:xfrm>
          <a:prstGeom prst="rect">
            <a:avLst/>
          </a:prstGeom>
          <a:gradFill rotWithShape="1">
            <a:gsLst>
              <a:gs pos="0">
                <a:srgbClr val="9BBB59">
                  <a:shade val="51000"/>
                  <a:satMod val="130000"/>
                </a:srgbClr>
              </a:gs>
              <a:gs pos="80000">
                <a:srgbClr val="9BBB59">
                  <a:shade val="93000"/>
                  <a:satMod val="130000"/>
                </a:srgbClr>
              </a:gs>
              <a:gs pos="100000">
                <a:srgbClr val="9BBB59">
                  <a:shade val="94000"/>
                  <a:satMod val="135000"/>
                </a:srgbClr>
              </a:gs>
            </a:gsLst>
            <a:lin ang="16200000" scaled="0"/>
          </a:gradFill>
          <a:ln w="9525" cap="flat" cmpd="sng" algn="ctr">
            <a:solidFill>
              <a:srgbClr val="9BBB59">
                <a:shade val="95000"/>
                <a:satMod val="105000"/>
              </a:srgb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Tar. Branca</a:t>
            </a:r>
          </a:p>
        </xdr:txBody>
      </xdr:sp>
      <xdr:sp macro="" textlink="">
        <xdr:nvSpPr>
          <xdr:cNvPr id="12" name="Retângulo 11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SpPr/>
        </xdr:nvSpPr>
        <xdr:spPr>
          <a:xfrm>
            <a:off x="3130362" y="3143812"/>
            <a:ext cx="2541671" cy="247650"/>
          </a:xfrm>
          <a:prstGeom prst="rect">
            <a:avLst/>
          </a:prstGeom>
          <a:gradFill rotWithShape="1">
            <a:gsLst>
              <a:gs pos="0">
                <a:srgbClr val="4BACC6">
                  <a:shade val="51000"/>
                  <a:satMod val="130000"/>
                </a:srgbClr>
              </a:gs>
              <a:gs pos="80000">
                <a:srgbClr val="4BACC6">
                  <a:shade val="93000"/>
                  <a:satMod val="130000"/>
                </a:srgbClr>
              </a:gs>
              <a:gs pos="100000">
                <a:srgbClr val="4BACC6">
                  <a:shade val="94000"/>
                  <a:satMod val="135000"/>
                </a:srgbClr>
              </a:gs>
            </a:gsLst>
            <a:lin ang="16200000" scaled="0"/>
          </a:gradFill>
          <a:ln w="9525" cap="flat" cmpd="sng" algn="ctr">
            <a:solidFill>
              <a:srgbClr val="4BACC6">
                <a:shade val="95000"/>
                <a:satMod val="105000"/>
              </a:srgb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5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Calibri"/>
              </a:rPr>
              <a:t>Comparativo</a:t>
            </a:r>
          </a:p>
        </xdr:txBody>
      </xdr:sp>
    </xdr:grpSp>
    <xdr:clientData/>
  </xdr:twoCellAnchor>
  <xdr:twoCellAnchor>
    <xdr:from>
      <xdr:col>4</xdr:col>
      <xdr:colOff>526444</xdr:colOff>
      <xdr:row>22</xdr:row>
      <xdr:rowOff>142875</xdr:rowOff>
    </xdr:from>
    <xdr:to>
      <xdr:col>7</xdr:col>
      <xdr:colOff>317644</xdr:colOff>
      <xdr:row>24</xdr:row>
      <xdr:rowOff>38100</xdr:rowOff>
    </xdr:to>
    <xdr:sp macro="" textlink="$U$18">
      <xdr:nvSpPr>
        <xdr:cNvPr id="4" name="Seta para a esquerda e para a direita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841144" y="3371850"/>
          <a:ext cx="1620000" cy="276225"/>
        </a:xfrm>
        <a:prstGeom prst="leftRigh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fld id="{2A706184-DE50-4EB1-9512-3DEB9CE2F0ED}" type="TxLink">
            <a:rPr lang="en-US" sz="11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R$ -0,02 / 0,01 kW</a:t>
          </a:fld>
          <a:endParaRPr lang="pt-BR" sz="1100" b="1"/>
        </a:p>
      </xdr:txBody>
    </xdr:sp>
    <xdr:clientData/>
  </xdr:twoCellAnchor>
  <xdr:twoCellAnchor>
    <xdr:from>
      <xdr:col>4</xdr:col>
      <xdr:colOff>526444</xdr:colOff>
      <xdr:row>24</xdr:row>
      <xdr:rowOff>85725</xdr:rowOff>
    </xdr:from>
    <xdr:to>
      <xdr:col>7</xdr:col>
      <xdr:colOff>317644</xdr:colOff>
      <xdr:row>25</xdr:row>
      <xdr:rowOff>171450</xdr:rowOff>
    </xdr:to>
    <xdr:sp macro="" textlink="$S$20">
      <xdr:nvSpPr>
        <xdr:cNvPr id="14" name="Seta para a esquerda e para a direita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3841144" y="3695700"/>
          <a:ext cx="1620000" cy="276225"/>
        </a:xfrm>
        <a:prstGeom prst="leftRightArrow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69B6442D-7807-4E85-83AA-1642DB1F1F8E}" type="TxLink">
            <a:rPr lang="en-US" sz="11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2,73%</a:t>
          </a:fld>
          <a:endParaRPr lang="pt-BR" sz="1100" b="1"/>
        </a:p>
      </xdr:txBody>
    </xdr:sp>
    <xdr:clientData/>
  </xdr:twoCellAnchor>
  <xdr:twoCellAnchor>
    <xdr:from>
      <xdr:col>0</xdr:col>
      <xdr:colOff>216835</xdr:colOff>
      <xdr:row>29</xdr:row>
      <xdr:rowOff>14286</xdr:rowOff>
    </xdr:from>
    <xdr:to>
      <xdr:col>8</xdr:col>
      <xdr:colOff>49867</xdr:colOff>
      <xdr:row>38</xdr:row>
      <xdr:rowOff>9525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197785</xdr:colOff>
      <xdr:row>12</xdr:row>
      <xdr:rowOff>171450</xdr:rowOff>
    </xdr:from>
    <xdr:to>
      <xdr:col>8</xdr:col>
      <xdr:colOff>68917</xdr:colOff>
      <xdr:row>17</xdr:row>
      <xdr:rowOff>133350</xdr:rowOff>
    </xdr:to>
    <xdr:sp macro="" textlink="$Q$26">
      <xdr:nvSpPr>
        <xdr:cNvPr id="6" name="Retângulo de cantos arredondados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97785" y="2188509"/>
          <a:ext cx="6437779" cy="914400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D6320841-0F62-4AD4-855D-E827D16B572E}" type="TxLink">
            <a:rPr lang="en-US" sz="1400" b="1" i="0" u="none" strike="noStrike">
              <a:solidFill>
                <a:srgbClr val="FF0000"/>
              </a:solidFill>
              <a:latin typeface="Calibri"/>
              <a:cs typeface="Calibri"/>
            </a:rPr>
            <a:pPr algn="ctr"/>
            <a:t>ALERTA!
Esta é um SIMULAÇÃO baseada no perfil de consumidores da sua classe de consumo</a:t>
          </a:fld>
          <a:endParaRPr lang="pt-BR" sz="18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5</xdr:col>
      <xdr:colOff>371476</xdr:colOff>
      <xdr:row>1</xdr:row>
      <xdr:rowOff>1</xdr:rowOff>
    </xdr:from>
    <xdr:to>
      <xdr:col>6</xdr:col>
      <xdr:colOff>581026</xdr:colOff>
      <xdr:row>3</xdr:row>
      <xdr:rowOff>163601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951" y="142876"/>
          <a:ext cx="819150" cy="544600"/>
        </a:xfrm>
        <a:prstGeom prst="rect">
          <a:avLst/>
        </a:prstGeom>
      </xdr:spPr>
    </xdr:pic>
    <xdr:clientData/>
  </xdr:twoCellAnchor>
  <xdr:twoCellAnchor>
    <xdr:from>
      <xdr:col>3</xdr:col>
      <xdr:colOff>1019175</xdr:colOff>
      <xdr:row>31</xdr:row>
      <xdr:rowOff>99488</xdr:rowOff>
    </xdr:from>
    <xdr:to>
      <xdr:col>4</xdr:col>
      <xdr:colOff>19050</xdr:colOff>
      <xdr:row>36</xdr:row>
      <xdr:rowOff>4238</xdr:rowOff>
    </xdr:to>
    <xdr:sp macro="" textlink="">
      <xdr:nvSpPr>
        <xdr:cNvPr id="15" name="Retângul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3714750" y="5366813"/>
          <a:ext cx="142875" cy="857250"/>
        </a:xfrm>
        <a:prstGeom prst="rect">
          <a:avLst/>
        </a:prstGeom>
        <a:solidFill>
          <a:srgbClr val="FFFF00">
            <a:alpha val="3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590550</xdr:colOff>
      <xdr:row>31</xdr:row>
      <xdr:rowOff>94613</xdr:rowOff>
    </xdr:from>
    <xdr:to>
      <xdr:col>4</xdr:col>
      <xdr:colOff>733425</xdr:colOff>
      <xdr:row>35</xdr:row>
      <xdr:rowOff>189863</xdr:rowOff>
    </xdr:to>
    <xdr:sp macro="" textlink="">
      <xdr:nvSpPr>
        <xdr:cNvPr id="16" name="Retângul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4429125" y="5361938"/>
          <a:ext cx="142875" cy="857250"/>
        </a:xfrm>
        <a:prstGeom prst="rect">
          <a:avLst/>
        </a:prstGeom>
        <a:solidFill>
          <a:srgbClr val="FFFF00">
            <a:alpha val="3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19050</xdr:colOff>
      <xdr:row>31</xdr:row>
      <xdr:rowOff>94838</xdr:rowOff>
    </xdr:from>
    <xdr:to>
      <xdr:col>4</xdr:col>
      <xdr:colOff>590550</xdr:colOff>
      <xdr:row>35</xdr:row>
      <xdr:rowOff>189638</xdr:rowOff>
    </xdr:to>
    <xdr:sp macro="" textlink="">
      <xdr:nvSpPr>
        <xdr:cNvPr id="17" name="Retângul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3857625" y="5362163"/>
          <a:ext cx="571500" cy="856800"/>
        </a:xfrm>
        <a:prstGeom prst="rect">
          <a:avLst/>
        </a:prstGeom>
        <a:solidFill>
          <a:srgbClr val="FF0000">
            <a:alpha val="3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76200</xdr:colOff>
      <xdr:row>31</xdr:row>
      <xdr:rowOff>99713</xdr:rowOff>
    </xdr:from>
    <xdr:to>
      <xdr:col>3</xdr:col>
      <xdr:colOff>1028700</xdr:colOff>
      <xdr:row>36</xdr:row>
      <xdr:rowOff>4013</xdr:rowOff>
    </xdr:to>
    <xdr:sp macro="" textlink="">
      <xdr:nvSpPr>
        <xdr:cNvPr id="18" name="Retângul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685800" y="5367038"/>
          <a:ext cx="3038475" cy="856800"/>
        </a:xfrm>
        <a:prstGeom prst="rect">
          <a:avLst/>
        </a:prstGeom>
        <a:solidFill>
          <a:srgbClr val="A9D18E">
            <a:alpha val="3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729676</xdr:colOff>
      <xdr:row>31</xdr:row>
      <xdr:rowOff>109238</xdr:rowOff>
    </xdr:from>
    <xdr:to>
      <xdr:col>5</xdr:col>
      <xdr:colOff>285750</xdr:colOff>
      <xdr:row>36</xdr:row>
      <xdr:rowOff>13538</xdr:rowOff>
    </xdr:to>
    <xdr:sp macro="" textlink="">
      <xdr:nvSpPr>
        <xdr:cNvPr id="19" name="Retângul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4568251" y="5376563"/>
          <a:ext cx="470474" cy="856800"/>
        </a:xfrm>
        <a:prstGeom prst="rect">
          <a:avLst/>
        </a:prstGeom>
        <a:solidFill>
          <a:srgbClr val="A9D18E">
            <a:alpha val="3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583547</xdr:colOff>
      <xdr:row>37</xdr:row>
      <xdr:rowOff>171450</xdr:rowOff>
    </xdr:from>
    <xdr:to>
      <xdr:col>7</xdr:col>
      <xdr:colOff>288272</xdr:colOff>
      <xdr:row>41</xdr:row>
      <xdr:rowOff>19050</xdr:rowOff>
    </xdr:to>
    <xdr:sp macro="" textlink="$P$33">
      <xdr:nvSpPr>
        <xdr:cNvPr id="21" name="Retângulo de cantos arredondados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583547" y="6581775"/>
          <a:ext cx="5676900" cy="609600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fld id="{17AC7E11-9D5F-4ADA-B704-FE8B2934C2AC}" type="TxLink">
            <a:rPr lang="en-US" sz="900" b="1" i="0" u="none" strike="noStrike">
              <a:solidFill>
                <a:srgbClr val="FF0000"/>
              </a:solidFill>
              <a:latin typeface="Calibri"/>
              <a:ea typeface="+mn-ea"/>
              <a:cs typeface="Calibri"/>
            </a:rPr>
            <a:pPr marL="0" indent="0" algn="ctr"/>
            <a:t>*No horário de verão o horário de ponta ocorre das 18:30 às 21:30 e o intermediário das 17:30 às 18:30 e 21:30 às 22:30.
**Aliquota PIS/COFINS calculado pela média dos ultimos meses.</a:t>
          </a:fld>
          <a:endParaRPr lang="pt-BR" sz="900" b="1" i="0" u="none" strike="noStrike">
            <a:solidFill>
              <a:srgbClr val="FF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2</xdr:col>
      <xdr:colOff>857250</xdr:colOff>
      <xdr:row>27</xdr:row>
      <xdr:rowOff>69012</xdr:rowOff>
    </xdr:from>
    <xdr:to>
      <xdr:col>2</xdr:col>
      <xdr:colOff>1380478</xdr:colOff>
      <xdr:row>28</xdr:row>
      <xdr:rowOff>119630</xdr:rowOff>
    </xdr:to>
    <xdr:sp macro="" textlink="$L$20">
      <xdr:nvSpPr>
        <xdr:cNvPr id="22" name="Retângulo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2083076" y="4930903"/>
          <a:ext cx="523228" cy="249401"/>
        </a:xfrm>
        <a:prstGeom prst="rect">
          <a:avLst/>
        </a:prstGeom>
        <a:solidFill>
          <a:srgbClr val="C0504D">
            <a:lumMod val="40000"/>
            <a:lumOff val="60000"/>
          </a:srgbClr>
        </a:solidFill>
        <a:ln w="9525" cap="flat" cmpd="sng" algn="ctr">
          <a:solidFill>
            <a:srgbClr val="C0504D">
              <a:lumMod val="40000"/>
              <a:lumOff val="60000"/>
            </a:srgb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38AA19C-EB21-4F8F-A8FB-418D9EF9C5C6}" type="TxLink">
            <a:rPr kumimoji="0" lang="en-US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Calibr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7,9%</a:t>
          </a:fld>
          <a:endParaRPr kumimoji="0" lang="pt-BR" sz="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857359</xdr:colOff>
      <xdr:row>26</xdr:row>
      <xdr:rowOff>95223</xdr:rowOff>
    </xdr:from>
    <xdr:to>
      <xdr:col>2</xdr:col>
      <xdr:colOff>1380587</xdr:colOff>
      <xdr:row>27</xdr:row>
      <xdr:rowOff>84270</xdr:rowOff>
    </xdr:to>
    <xdr:sp macro="" textlink="">
      <xdr:nvSpPr>
        <xdr:cNvPr id="23" name="Retângulo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2083185" y="4766614"/>
          <a:ext cx="523228" cy="179547"/>
        </a:xfrm>
        <a:prstGeom prst="rect">
          <a:avLst/>
        </a:prstGeom>
        <a:gradFill rotWithShape="1">
          <a:gsLst>
            <a:gs pos="0">
              <a:srgbClr val="C0504D">
                <a:shade val="51000"/>
                <a:satMod val="130000"/>
              </a:srgbClr>
            </a:gs>
            <a:gs pos="80000">
              <a:srgbClr val="C0504D">
                <a:shade val="93000"/>
                <a:satMod val="130000"/>
              </a:srgbClr>
            </a:gs>
            <a:gs pos="100000">
              <a:srgbClr val="C0504D">
                <a:shade val="94000"/>
                <a:satMod val="135000"/>
              </a:srgbClr>
            </a:gs>
          </a:gsLst>
          <a:lin ang="16200000" scaled="0"/>
        </a:gradFill>
        <a:ln w="9525" cap="flat" cmpd="sng" algn="ctr">
          <a:solidFill>
            <a:srgbClr val="C0504D">
              <a:shade val="95000"/>
              <a:satMod val="105000"/>
            </a:srgb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Ponta</a:t>
          </a:r>
        </a:p>
      </xdr:txBody>
    </xdr:sp>
    <xdr:clientData/>
  </xdr:twoCellAnchor>
  <xdr:twoCellAnchor>
    <xdr:from>
      <xdr:col>2</xdr:col>
      <xdr:colOff>1432800</xdr:colOff>
      <xdr:row>27</xdr:row>
      <xdr:rowOff>69012</xdr:rowOff>
    </xdr:from>
    <xdr:to>
      <xdr:col>3</xdr:col>
      <xdr:colOff>481724</xdr:colOff>
      <xdr:row>28</xdr:row>
      <xdr:rowOff>119630</xdr:rowOff>
    </xdr:to>
    <xdr:sp macro="" textlink="$M$20">
      <xdr:nvSpPr>
        <xdr:cNvPr id="24" name="Retângulo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2658626" y="4930903"/>
          <a:ext cx="523228" cy="249401"/>
        </a:xfrm>
        <a:prstGeom prst="rect">
          <a:avLst/>
        </a:prstGeom>
        <a:solidFill>
          <a:schemeClr val="accent4">
            <a:lumMod val="60000"/>
            <a:lumOff val="40000"/>
            <a:alpha val="60000"/>
          </a:schemeClr>
        </a:solidFill>
        <a:ln w="9525" cap="flat" cmpd="sng" algn="ctr">
          <a:solidFill>
            <a:schemeClr val="accent4">
              <a:lumMod val="40000"/>
              <a:lumOff val="6000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3BF15DE-8149-411C-A312-34FB5E7C50ED}" type="TxLink">
            <a:rPr kumimoji="0" lang="en-US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Calibr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6,1%</a:t>
          </a:fld>
          <a:endParaRPr kumimoji="0" lang="pt-BR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1432909</xdr:colOff>
      <xdr:row>26</xdr:row>
      <xdr:rowOff>95223</xdr:rowOff>
    </xdr:from>
    <xdr:to>
      <xdr:col>3</xdr:col>
      <xdr:colOff>481833</xdr:colOff>
      <xdr:row>27</xdr:row>
      <xdr:rowOff>84270</xdr:rowOff>
    </xdr:to>
    <xdr:sp macro="" textlink="">
      <xdr:nvSpPr>
        <xdr:cNvPr id="25" name="Retângulo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2658735" y="4766614"/>
          <a:ext cx="523228" cy="179547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ap="flat" cmpd="sng" algn="ctr">
          <a:solidFill>
            <a:schemeClr val="accent4">
              <a:lumMod val="40000"/>
              <a:lumOff val="6000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Int.</a:t>
          </a:r>
        </a:p>
      </xdr:txBody>
    </xdr:sp>
    <xdr:clientData/>
  </xdr:twoCellAnchor>
  <xdr:twoCellAnchor>
    <xdr:from>
      <xdr:col>3</xdr:col>
      <xdr:colOff>534047</xdr:colOff>
      <xdr:row>27</xdr:row>
      <xdr:rowOff>69012</xdr:rowOff>
    </xdr:from>
    <xdr:to>
      <xdr:col>3</xdr:col>
      <xdr:colOff>1057275</xdr:colOff>
      <xdr:row>28</xdr:row>
      <xdr:rowOff>119630</xdr:rowOff>
    </xdr:to>
    <xdr:sp macro="" textlink="$N$20">
      <xdr:nvSpPr>
        <xdr:cNvPr id="26" name="Retângulo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3234177" y="4930903"/>
          <a:ext cx="523228" cy="249401"/>
        </a:xfrm>
        <a:prstGeom prst="rect">
          <a:avLst/>
        </a:prstGeom>
        <a:solidFill>
          <a:srgbClr val="9BBB59">
            <a:lumMod val="40000"/>
            <a:lumOff val="60000"/>
          </a:srgbClr>
        </a:solidFill>
        <a:ln w="9525" cap="flat" cmpd="sng" algn="ctr">
          <a:solidFill>
            <a:srgbClr val="9BBB59">
              <a:lumMod val="40000"/>
              <a:lumOff val="60000"/>
            </a:srgb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13E69F8-5741-49C0-B435-4DF5377A3618}" type="TxLink">
            <a:rPr kumimoji="0" lang="en-US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Calibr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86,1%</a:t>
          </a:fld>
          <a:endParaRPr kumimoji="0" lang="pt-BR" sz="105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534156</xdr:colOff>
      <xdr:row>26</xdr:row>
      <xdr:rowOff>95223</xdr:rowOff>
    </xdr:from>
    <xdr:to>
      <xdr:col>3</xdr:col>
      <xdr:colOff>1057384</xdr:colOff>
      <xdr:row>27</xdr:row>
      <xdr:rowOff>84270</xdr:rowOff>
    </xdr:to>
    <xdr:sp macro="" textlink="">
      <xdr:nvSpPr>
        <xdr:cNvPr id="27" name="Retângulo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3234286" y="4766614"/>
          <a:ext cx="523228" cy="179547"/>
        </a:xfrm>
        <a:prstGeom prst="rect">
          <a:avLst/>
        </a:prstGeom>
        <a:gradFill rotWithShape="1">
          <a:gsLst>
            <a:gs pos="0">
              <a:srgbClr val="9BBB59">
                <a:shade val="51000"/>
                <a:satMod val="130000"/>
              </a:srgbClr>
            </a:gs>
            <a:gs pos="80000">
              <a:srgbClr val="9BBB59">
                <a:shade val="93000"/>
                <a:satMod val="130000"/>
              </a:srgbClr>
            </a:gs>
            <a:gs pos="100000">
              <a:srgbClr val="9BBB59">
                <a:shade val="94000"/>
                <a:satMod val="135000"/>
              </a:srgbClr>
            </a:gs>
          </a:gsLst>
          <a:lin ang="16200000" scaled="0"/>
        </a:gradFill>
        <a:ln w="9525" cap="flat" cmpd="sng" algn="ctr">
          <a:solidFill>
            <a:srgbClr val="9BBB59">
              <a:shade val="95000"/>
              <a:satMod val="105000"/>
            </a:srgb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FP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43"/>
  <sheetViews>
    <sheetView showGridLines="0" tabSelected="1" zoomScaleNormal="100" workbookViewId="0">
      <selection activeCell="E11" sqref="E11:H12"/>
    </sheetView>
  </sheetViews>
  <sheetFormatPr defaultColWidth="0" defaultRowHeight="0" customHeight="1" zeroHeight="1" x14ac:dyDescent="0.25"/>
  <cols>
    <col min="1" max="1" width="3.42578125" style="49" customWidth="1"/>
    <col min="2" max="13" width="9.140625" style="49" customWidth="1"/>
    <col min="14" max="14" width="12" style="49" customWidth="1"/>
    <col min="15" max="16" width="9.140625" style="49" customWidth="1"/>
    <col min="17" max="17" width="6.28515625" style="49" customWidth="1"/>
    <col min="18" max="18" width="3.42578125" style="49" customWidth="1"/>
    <col min="19" max="28" width="9.140625" style="50" hidden="1"/>
    <col min="29" max="29" width="11.7109375" style="50" hidden="1"/>
    <col min="30" max="30" width="13.28515625" style="50" hidden="1"/>
    <col min="31" max="31" width="12.140625" style="50" hidden="1"/>
    <col min="32" max="32" width="10.5703125" style="50" hidden="1"/>
    <col min="33" max="33" width="9.140625" style="50" hidden="1"/>
    <col min="34" max="16383" width="9.140625" hidden="1"/>
    <col min="16384" max="16384" width="16.140625" style="50" hidden="1"/>
  </cols>
  <sheetData>
    <row r="1" spans="3:17" ht="15" x14ac:dyDescent="0.25"/>
    <row r="2" spans="3:17" ht="15" x14ac:dyDescent="0.25"/>
    <row r="3" spans="3:17" ht="15" x14ac:dyDescent="0.25"/>
    <row r="4" spans="3:17" ht="15" x14ac:dyDescent="0.25"/>
    <row r="5" spans="3:17" ht="15" x14ac:dyDescent="0.25"/>
    <row r="6" spans="3:17" ht="15" x14ac:dyDescent="0.25"/>
    <row r="7" spans="3:17" ht="15" x14ac:dyDescent="0.25"/>
    <row r="8" spans="3:17" ht="15" x14ac:dyDescent="0.25"/>
    <row r="9" spans="3:17" ht="15" x14ac:dyDescent="0.25"/>
    <row r="10" spans="3:17" ht="15.75" thickBot="1" x14ac:dyDescent="0.3"/>
    <row r="11" spans="3:17" ht="18.75" x14ac:dyDescent="0.25">
      <c r="C11" s="51"/>
      <c r="D11" s="51"/>
      <c r="E11" s="80" t="s">
        <v>117</v>
      </c>
      <c r="F11" s="81"/>
      <c r="G11" s="81"/>
      <c r="H11" s="82"/>
      <c r="J11" s="52"/>
      <c r="K11" s="52"/>
      <c r="L11" s="51"/>
      <c r="M11" s="51"/>
      <c r="N11" s="86">
        <v>1</v>
      </c>
    </row>
    <row r="12" spans="3:17" ht="10.5" customHeight="1" thickBot="1" x14ac:dyDescent="0.3">
      <c r="C12" s="51"/>
      <c r="D12" s="51"/>
      <c r="E12" s="83"/>
      <c r="F12" s="84"/>
      <c r="G12" s="84"/>
      <c r="H12" s="85"/>
      <c r="J12" s="52"/>
      <c r="K12" s="52"/>
      <c r="L12" s="51"/>
      <c r="M12" s="51"/>
      <c r="N12" s="87"/>
    </row>
    <row r="13" spans="3:17" ht="10.5" customHeight="1" thickBot="1" x14ac:dyDescent="0.3"/>
    <row r="14" spans="3:17" ht="15.75" customHeight="1" x14ac:dyDescent="0.25">
      <c r="E14" s="76" t="s">
        <v>192</v>
      </c>
      <c r="F14" s="77"/>
      <c r="G14" s="53"/>
      <c r="H14" s="53"/>
      <c r="I14" s="53"/>
      <c r="J14" s="53"/>
      <c r="K14" s="53"/>
      <c r="L14" s="53"/>
      <c r="M14" s="53"/>
      <c r="N14" s="88">
        <v>0</v>
      </c>
      <c r="O14" s="54"/>
      <c r="P14" s="55"/>
      <c r="Q14" s="55"/>
    </row>
    <row r="15" spans="3:17" ht="10.5" customHeight="1" thickBot="1" x14ac:dyDescent="0.3">
      <c r="E15" s="78"/>
      <c r="F15" s="79"/>
      <c r="G15" s="53"/>
      <c r="H15" s="53"/>
      <c r="I15" s="53"/>
      <c r="J15" s="53"/>
      <c r="K15" s="53"/>
      <c r="L15" s="53"/>
      <c r="M15" s="53"/>
      <c r="N15" s="89"/>
      <c r="O15" s="54"/>
      <c r="P15" s="55"/>
      <c r="Q15" s="55"/>
    </row>
    <row r="16" spans="3:17" ht="10.5" customHeight="1" thickBot="1" x14ac:dyDescent="0.3"/>
    <row r="17" spans="2:17" ht="15" customHeight="1" x14ac:dyDescent="0.25"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88">
        <v>0</v>
      </c>
      <c r="O17" s="54"/>
      <c r="P17" s="55"/>
      <c r="Q17" s="55"/>
    </row>
    <row r="18" spans="2:17" ht="10.5" customHeight="1" thickBot="1" x14ac:dyDescent="0.3"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89"/>
      <c r="O18" s="54"/>
      <c r="P18" s="55"/>
      <c r="Q18" s="55"/>
    </row>
    <row r="19" spans="2:17" ht="10.5" customHeight="1" x14ac:dyDescent="0.25"/>
    <row r="20" spans="2:17" ht="15" customHeight="1" x14ac:dyDescent="0.25">
      <c r="C20" s="56"/>
      <c r="D20" s="90" t="str">
        <f>Simulador!$Q$26</f>
        <v>ALERTA!
Esta é um SIMULAÇÃO baseada no perfil de consumidores da sua classe de consumo</v>
      </c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</row>
    <row r="21" spans="2:17" ht="15" customHeight="1" x14ac:dyDescent="0.25">
      <c r="C21" s="56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</row>
    <row r="22" spans="2:17" ht="15" customHeight="1" x14ac:dyDescent="0.25">
      <c r="C22" s="56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</row>
    <row r="23" spans="2:17" ht="15" x14ac:dyDescent="0.25"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</row>
    <row r="24" spans="2:17" ht="15" x14ac:dyDescent="0.25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</row>
    <row r="25" spans="2:17" ht="15" x14ac:dyDescent="0.25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</row>
    <row r="26" spans="2:17" ht="15" x14ac:dyDescent="0.25"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</row>
    <row r="27" spans="2:17" ht="10.5" customHeight="1" x14ac:dyDescent="0.25">
      <c r="B27" s="57"/>
      <c r="C27" s="57"/>
      <c r="D27" s="57"/>
      <c r="E27" s="57"/>
      <c r="F27" s="57"/>
      <c r="G27" s="57"/>
      <c r="H27" s="57"/>
      <c r="I27" s="57"/>
      <c r="J27" s="91">
        <f>Simulador!R18</f>
        <v>0.75812880000000016</v>
      </c>
      <c r="K27" s="91"/>
      <c r="L27" s="91"/>
      <c r="M27" s="92">
        <f>Simulador!U15</f>
        <v>0.73744666907162393</v>
      </c>
      <c r="N27" s="92"/>
      <c r="O27" s="92"/>
      <c r="P27" s="57"/>
    </row>
    <row r="28" spans="2:17" ht="10.5" customHeight="1" x14ac:dyDescent="0.25">
      <c r="B28" s="57"/>
      <c r="C28" s="57"/>
      <c r="D28" s="57"/>
      <c r="E28" s="57"/>
      <c r="F28" s="57"/>
      <c r="G28" s="57"/>
      <c r="H28" s="57"/>
      <c r="I28" s="57"/>
      <c r="J28" s="91"/>
      <c r="K28" s="91"/>
      <c r="L28" s="91"/>
      <c r="M28" s="92"/>
      <c r="N28" s="92"/>
      <c r="O28" s="92"/>
      <c r="P28" s="57"/>
    </row>
    <row r="29" spans="2:17" ht="16.5" customHeight="1" x14ac:dyDescent="0.25">
      <c r="B29" s="57"/>
      <c r="C29" s="57"/>
      <c r="D29" s="57"/>
      <c r="E29" s="57"/>
      <c r="F29" s="57"/>
      <c r="G29" s="57"/>
      <c r="H29" s="57"/>
      <c r="I29" s="57"/>
      <c r="J29" s="73" t="str">
        <f>Simulador!U18</f>
        <v>R$ -0,02 / 0,01 kW</v>
      </c>
      <c r="K29" s="73"/>
      <c r="L29" s="73"/>
      <c r="M29" s="73"/>
      <c r="N29" s="73"/>
      <c r="O29" s="73"/>
      <c r="P29" s="57"/>
    </row>
    <row r="30" spans="2:17" ht="15.75" x14ac:dyDescent="0.25">
      <c r="B30" s="57"/>
      <c r="C30" s="57"/>
      <c r="D30" s="57"/>
      <c r="E30" s="57"/>
      <c r="F30" s="57"/>
      <c r="G30" s="57"/>
      <c r="H30" s="57"/>
      <c r="I30" s="57"/>
      <c r="J30" s="74" t="str">
        <f>IF(Simulador!S19&lt;0,"Economia de "&amp;ROUND(Simulador!S20*100,0)&amp;"% em relação à tarifa convencional","Acréscimo de "&amp;ROUND(Simulador!S20*100,0)&amp;"% em relação à tarifa convencional")</f>
        <v>Economia de 3% em relação à tarifa convencional</v>
      </c>
      <c r="K30" s="75"/>
      <c r="L30" s="75"/>
      <c r="M30" s="75"/>
      <c r="N30" s="75"/>
      <c r="O30" s="75"/>
      <c r="P30" s="57"/>
    </row>
    <row r="31" spans="2:17" ht="15.75" x14ac:dyDescent="0.25">
      <c r="B31" s="57"/>
      <c r="C31" s="57"/>
      <c r="D31" s="57"/>
      <c r="E31" s="57"/>
      <c r="F31" s="57"/>
      <c r="G31" s="57"/>
      <c r="H31" s="57"/>
      <c r="I31" s="57"/>
      <c r="J31" s="75" t="s">
        <v>191</v>
      </c>
      <c r="K31" s="75"/>
      <c r="L31" s="75"/>
      <c r="M31" s="75"/>
      <c r="N31" s="75"/>
      <c r="O31" s="75"/>
      <c r="P31" s="57"/>
    </row>
    <row r="32" spans="2:17" ht="15" x14ac:dyDescent="0.25"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</row>
    <row r="33" spans="2:28" ht="15" x14ac:dyDescent="0.25"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</row>
    <row r="34" spans="2:28" ht="15" x14ac:dyDescent="0.25">
      <c r="B34" s="57"/>
    </row>
    <row r="35" spans="2:28" ht="15" x14ac:dyDescent="0.25"/>
    <row r="36" spans="2:28" ht="15" x14ac:dyDescent="0.25">
      <c r="AB36" s="58"/>
    </row>
    <row r="37" spans="2:28" ht="15" x14ac:dyDescent="0.25"/>
    <row r="38" spans="2:28" ht="15" x14ac:dyDescent="0.25"/>
    <row r="39" spans="2:28" ht="15" x14ac:dyDescent="0.25"/>
    <row r="40" spans="2:28" ht="15" x14ac:dyDescent="0.25"/>
    <row r="41" spans="2:28" ht="15" x14ac:dyDescent="0.25"/>
    <row r="42" spans="2:28" ht="15" x14ac:dyDescent="0.25"/>
    <row r="43" spans="2:28" ht="15" x14ac:dyDescent="0.25"/>
  </sheetData>
  <sheetProtection algorithmName="SHA-512" hashValue="txupC4g4Ax7LGqxuDXe3OpxFheqzb8Tr/iNelRMxzKMhlP7mcVvGI2OU1GYypoxbAO3QEer5wR1wtIqn/whVpQ==" saltValue="doGrvWRadEsC/TujKBeMDg==" spinCount="100000" sheet="1" selectLockedCells="1"/>
  <mergeCells count="11">
    <mergeCell ref="J29:O29"/>
    <mergeCell ref="J30:O30"/>
    <mergeCell ref="J31:O31"/>
    <mergeCell ref="E14:F15"/>
    <mergeCell ref="E11:H12"/>
    <mergeCell ref="N11:N12"/>
    <mergeCell ref="N14:N15"/>
    <mergeCell ref="N17:N18"/>
    <mergeCell ref="D20:O22"/>
    <mergeCell ref="J27:L28"/>
    <mergeCell ref="M27:O28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Simulador!$P$1:$P$21</xm:f>
          </x14:formula1>
          <xm:sqref>N17:N18 N14:N15</xm:sqref>
        </x14:dataValidation>
        <x14:dataValidation type="list" allowBlank="1" showInputMessage="1" showErrorMessage="1" xr:uid="{00000000-0002-0000-0000-000001000000}">
          <x14:formula1>
            <xm:f>Simulador!$R$2:$R$6</xm:f>
          </x14:formula1>
          <xm:sqref>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7">
    <tabColor theme="4" tint="-0.499984740745262"/>
  </sheetPr>
  <dimension ref="B1:FE1983"/>
  <sheetViews>
    <sheetView showGridLines="0" zoomScaleNormal="100" workbookViewId="0">
      <pane xSplit="4" ySplit="3" topLeftCell="CZ40" activePane="bottomRight" state="frozen"/>
      <selection pane="topRight" activeCell="E1" sqref="E1"/>
      <selection pane="bottomLeft" activeCell="A4" sqref="A4"/>
      <selection pane="bottomRight" activeCell="DH93" sqref="DH93"/>
    </sheetView>
  </sheetViews>
  <sheetFormatPr defaultColWidth="11.42578125" defaultRowHeight="15" x14ac:dyDescent="0.25"/>
  <cols>
    <col min="1" max="1" width="5.28515625" bestFit="1" customWidth="1"/>
    <col min="2" max="2" width="14.85546875" bestFit="1" customWidth="1"/>
    <col min="3" max="3" width="12.28515625" bestFit="1" customWidth="1"/>
    <col min="4" max="4" width="9" bestFit="1" customWidth="1"/>
    <col min="5" max="100" width="12" bestFit="1" customWidth="1"/>
    <col min="101" max="101" width="11.42578125" collapsed="1"/>
    <col min="107" max="107" width="6" customWidth="1"/>
    <col min="108" max="108" width="4.42578125" customWidth="1"/>
    <col min="109" max="109" width="10.7109375" customWidth="1"/>
    <col min="110" max="111" width="4.42578125" customWidth="1"/>
    <col min="112" max="112" width="6.85546875" customWidth="1"/>
    <col min="113" max="135" width="7.140625" customWidth="1"/>
    <col min="136" max="136" width="12.7109375" customWidth="1"/>
    <col min="137" max="137" width="3.42578125" customWidth="1"/>
    <col min="138" max="138" width="6" customWidth="1"/>
    <col min="139" max="139" width="6.5703125" customWidth="1"/>
    <col min="140" max="161" width="4.7109375" customWidth="1"/>
    <col min="162" max="215" width="3.42578125" customWidth="1"/>
  </cols>
  <sheetData>
    <row r="1" spans="2:106" x14ac:dyDescent="0.25">
      <c r="H1">
        <v>1000</v>
      </c>
    </row>
    <row r="2" spans="2:106" x14ac:dyDescent="0.25">
      <c r="B2" s="6" t="s">
        <v>120</v>
      </c>
    </row>
    <row r="3" spans="2:106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" t="s">
        <v>25</v>
      </c>
      <c r="AB3" s="2" t="s">
        <v>26</v>
      </c>
      <c r="AC3" s="2" t="s">
        <v>27</v>
      </c>
      <c r="AD3" s="2" t="s">
        <v>28</v>
      </c>
      <c r="AE3" s="2" t="s">
        <v>29</v>
      </c>
      <c r="AF3" s="2" t="s">
        <v>30</v>
      </c>
      <c r="AG3" s="2" t="s">
        <v>31</v>
      </c>
      <c r="AH3" s="2" t="s">
        <v>32</v>
      </c>
      <c r="AI3" s="2" t="s">
        <v>33</v>
      </c>
      <c r="AJ3" s="2" t="s">
        <v>34</v>
      </c>
      <c r="AK3" s="2" t="s">
        <v>35</v>
      </c>
      <c r="AL3" s="2" t="s">
        <v>36</v>
      </c>
      <c r="AM3" s="2" t="s">
        <v>37</v>
      </c>
      <c r="AN3" s="2" t="s">
        <v>38</v>
      </c>
      <c r="AO3" s="2" t="s">
        <v>39</v>
      </c>
      <c r="AP3" s="2" t="s">
        <v>40</v>
      </c>
      <c r="AQ3" s="2" t="s">
        <v>41</v>
      </c>
      <c r="AR3" s="2" t="s">
        <v>42</v>
      </c>
      <c r="AS3" s="2" t="s">
        <v>43</v>
      </c>
      <c r="AT3" s="2" t="s">
        <v>44</v>
      </c>
      <c r="AU3" s="2" t="s">
        <v>45</v>
      </c>
      <c r="AV3" s="2" t="s">
        <v>46</v>
      </c>
      <c r="AW3" s="2" t="s">
        <v>47</v>
      </c>
      <c r="AX3" s="2" t="s">
        <v>48</v>
      </c>
      <c r="AY3" s="2" t="s">
        <v>49</v>
      </c>
      <c r="AZ3" s="2" t="s">
        <v>50</v>
      </c>
      <c r="BA3" s="2" t="s">
        <v>51</v>
      </c>
      <c r="BB3" s="2" t="s">
        <v>52</v>
      </c>
      <c r="BC3" s="2" t="s">
        <v>53</v>
      </c>
      <c r="BD3" s="2" t="s">
        <v>54</v>
      </c>
      <c r="BE3" s="2" t="s">
        <v>55</v>
      </c>
      <c r="BF3" s="2" t="s">
        <v>56</v>
      </c>
      <c r="BG3" s="2" t="s">
        <v>57</v>
      </c>
      <c r="BH3" s="2" t="s">
        <v>58</v>
      </c>
      <c r="BI3" s="2" t="s">
        <v>59</v>
      </c>
      <c r="BJ3" s="2" t="s">
        <v>60</v>
      </c>
      <c r="BK3" s="2" t="s">
        <v>61</v>
      </c>
      <c r="BL3" s="2" t="s">
        <v>62</v>
      </c>
      <c r="BM3" s="2" t="s">
        <v>63</v>
      </c>
      <c r="BN3" s="2" t="s">
        <v>64</v>
      </c>
      <c r="BO3" s="2" t="s">
        <v>65</v>
      </c>
      <c r="BP3" s="2" t="s">
        <v>66</v>
      </c>
      <c r="BQ3" s="2" t="s">
        <v>67</v>
      </c>
      <c r="BR3" s="2" t="s">
        <v>68</v>
      </c>
      <c r="BS3" s="2" t="s">
        <v>69</v>
      </c>
      <c r="BT3" s="2" t="s">
        <v>70</v>
      </c>
      <c r="BU3" s="2" t="s">
        <v>71</v>
      </c>
      <c r="BV3" s="2" t="s">
        <v>72</v>
      </c>
      <c r="BW3" s="2" t="s">
        <v>73</v>
      </c>
      <c r="BX3" s="2" t="s">
        <v>74</v>
      </c>
      <c r="BY3" s="2" t="s">
        <v>75</v>
      </c>
      <c r="BZ3" s="2" t="s">
        <v>76</v>
      </c>
      <c r="CA3" s="2" t="s">
        <v>77</v>
      </c>
      <c r="CB3" s="2" t="s">
        <v>78</v>
      </c>
      <c r="CC3" s="2" t="s">
        <v>79</v>
      </c>
      <c r="CD3" s="2" t="s">
        <v>80</v>
      </c>
      <c r="CE3" s="2" t="s">
        <v>81</v>
      </c>
      <c r="CF3" s="2" t="s">
        <v>82</v>
      </c>
      <c r="CG3" s="2" t="s">
        <v>83</v>
      </c>
      <c r="CH3" s="2" t="s">
        <v>84</v>
      </c>
      <c r="CI3" s="2" t="s">
        <v>85</v>
      </c>
      <c r="CJ3" s="2" t="s">
        <v>86</v>
      </c>
      <c r="CK3" s="2" t="s">
        <v>87</v>
      </c>
      <c r="CL3" s="2" t="s">
        <v>88</v>
      </c>
      <c r="CM3" s="2" t="s">
        <v>89</v>
      </c>
      <c r="CN3" s="2" t="s">
        <v>90</v>
      </c>
      <c r="CO3" s="2" t="s">
        <v>91</v>
      </c>
      <c r="CP3" s="2" t="s">
        <v>92</v>
      </c>
      <c r="CQ3" s="2" t="s">
        <v>93</v>
      </c>
      <c r="CR3" s="2" t="s">
        <v>94</v>
      </c>
      <c r="CS3" s="2" t="s">
        <v>95</v>
      </c>
      <c r="CT3" s="2" t="s">
        <v>96</v>
      </c>
      <c r="CU3" s="2" t="s">
        <v>97</v>
      </c>
      <c r="CV3" s="2" t="s">
        <v>98</v>
      </c>
      <c r="CX3" s="1" t="s">
        <v>99</v>
      </c>
      <c r="CZ3" s="39" t="s">
        <v>157</v>
      </c>
      <c r="DA3" s="39" t="s">
        <v>159</v>
      </c>
      <c r="DB3" s="39" t="s">
        <v>158</v>
      </c>
    </row>
    <row r="4" spans="2:106" x14ac:dyDescent="0.25">
      <c r="B4" s="3" t="s">
        <v>103</v>
      </c>
      <c r="C4" s="3" t="s">
        <v>104</v>
      </c>
      <c r="D4" s="3" t="s">
        <v>100</v>
      </c>
      <c r="E4" s="3">
        <v>2.8015346576386897E-2</v>
      </c>
      <c r="F4" s="3">
        <v>2.7597117731516109E-2</v>
      </c>
      <c r="G4" s="3">
        <v>2.7679339263756479E-2</v>
      </c>
      <c r="H4" s="3">
        <v>2.7948168501773781E-2</v>
      </c>
      <c r="I4" s="3">
        <v>2.7641743038359531E-2</v>
      </c>
      <c r="J4" s="3">
        <v>2.7428115042614259E-2</v>
      </c>
      <c r="K4" s="3">
        <v>2.7522085753265171E-2</v>
      </c>
      <c r="L4" s="3">
        <v>2.7379273358946372E-2</v>
      </c>
      <c r="M4" s="3">
        <v>2.7004248872452976E-2</v>
      </c>
      <c r="N4" s="3">
        <v>2.7311570871417886E-2</v>
      </c>
      <c r="O4" s="3">
        <v>2.8374129030653221E-2</v>
      </c>
      <c r="P4" s="3">
        <v>2.8080667778286612E-2</v>
      </c>
      <c r="Q4" s="3">
        <v>2.7825555502801188E-2</v>
      </c>
      <c r="R4" s="3">
        <v>2.8433735853724235E-2</v>
      </c>
      <c r="S4" s="3">
        <v>2.8275532990340604E-2</v>
      </c>
      <c r="T4" s="3">
        <v>2.7989575748013924E-2</v>
      </c>
      <c r="U4" s="3">
        <v>2.7843107037734481E-2</v>
      </c>
      <c r="V4" s="3">
        <v>2.8253999552178995E-2</v>
      </c>
      <c r="W4" s="3">
        <v>2.8875118505336798E-2</v>
      </c>
      <c r="X4" s="3">
        <v>2.9457482754925535E-2</v>
      </c>
      <c r="Y4" s="3">
        <v>2.968438646881463E-2</v>
      </c>
      <c r="Z4" s="3">
        <v>3.0116895479737987E-2</v>
      </c>
      <c r="AA4" s="3">
        <v>3.0417707897474375E-2</v>
      </c>
      <c r="AB4" s="3">
        <v>2.9887532701967222E-2</v>
      </c>
      <c r="AC4" s="3">
        <v>2.921501938281397E-2</v>
      </c>
      <c r="AD4" s="3">
        <v>2.9231303849258119E-2</v>
      </c>
      <c r="AE4" s="3">
        <v>2.9371411835378437E-2</v>
      </c>
      <c r="AF4" s="3">
        <v>3.1327907756966381E-2</v>
      </c>
      <c r="AG4" s="3">
        <v>3.1151890080148355E-2</v>
      </c>
      <c r="AH4" s="3">
        <v>3.2932785146086649E-2</v>
      </c>
      <c r="AI4" s="3">
        <v>3.4946982482184828E-2</v>
      </c>
      <c r="AJ4" s="3">
        <v>3.218027430721062E-2</v>
      </c>
      <c r="AK4" s="3">
        <v>3.393877765235042E-2</v>
      </c>
      <c r="AL4" s="3">
        <v>3.556946798678931E-2</v>
      </c>
      <c r="AM4" s="3">
        <v>3.5766798037064791E-2</v>
      </c>
      <c r="AN4" s="3">
        <v>3.5783292196537572E-2</v>
      </c>
      <c r="AO4" s="3">
        <v>3.5639261500016235E-2</v>
      </c>
      <c r="AP4" s="3">
        <v>3.5679992149931283E-2</v>
      </c>
      <c r="AQ4" s="3">
        <v>3.557933992366151E-2</v>
      </c>
      <c r="AR4" s="3">
        <v>3.4928542213238031E-2</v>
      </c>
      <c r="AS4" s="3">
        <v>3.4688242685624614E-2</v>
      </c>
      <c r="AT4" s="3">
        <v>3.4606279950009131E-2</v>
      </c>
      <c r="AU4" s="3">
        <v>3.4404295588162957E-2</v>
      </c>
      <c r="AV4" s="3">
        <v>3.4432290816458613E-2</v>
      </c>
      <c r="AW4" s="3">
        <v>3.4639807857462915E-2</v>
      </c>
      <c r="AX4" s="3">
        <v>3.5104054997682071E-2</v>
      </c>
      <c r="AY4" s="3">
        <v>3.5202150670913007E-2</v>
      </c>
      <c r="AZ4" s="3">
        <v>3.5180169038449449E-2</v>
      </c>
      <c r="BA4" s="3">
        <v>3.3621565655420453E-2</v>
      </c>
      <c r="BB4" s="3">
        <v>3.2066730641937137E-2</v>
      </c>
      <c r="BC4" s="3">
        <v>3.2236959287631921E-2</v>
      </c>
      <c r="BD4" s="3">
        <v>3.2583394246370398E-2</v>
      </c>
      <c r="BE4" s="3">
        <v>3.2661581752698204E-2</v>
      </c>
      <c r="BF4" s="3">
        <v>3.2557907659789935E-2</v>
      </c>
      <c r="BG4" s="3">
        <v>3.2659253261033208E-2</v>
      </c>
      <c r="BH4" s="3">
        <v>3.2470051410564083E-2</v>
      </c>
      <c r="BI4" s="3">
        <v>3.2033339394971549E-2</v>
      </c>
      <c r="BJ4" s="3">
        <v>3.2452976036573204E-2</v>
      </c>
      <c r="BK4" s="3">
        <v>3.2222412065878524E-2</v>
      </c>
      <c r="BL4" s="3">
        <v>3.144877292106231E-2</v>
      </c>
      <c r="BM4" s="3">
        <v>3.1432955464784987E-2</v>
      </c>
      <c r="BN4" s="3">
        <v>3.2372469416455531E-2</v>
      </c>
      <c r="BO4" s="3">
        <v>3.2206748075455378E-2</v>
      </c>
      <c r="BP4" s="3">
        <v>3.2410119247363124E-2</v>
      </c>
      <c r="BQ4" s="3">
        <v>3.2297766725858899E-2</v>
      </c>
      <c r="BR4" s="3">
        <v>3.2574223205474137E-2</v>
      </c>
      <c r="BS4" s="3">
        <v>3.3206804186372028E-2</v>
      </c>
      <c r="BT4" s="3">
        <v>3.243631012973322E-2</v>
      </c>
      <c r="BU4" s="3">
        <v>3.1259469750801135E-2</v>
      </c>
      <c r="BV4" s="3">
        <v>2.9881590365295353E-2</v>
      </c>
      <c r="BW4" s="3">
        <v>2.9965094044766424E-2</v>
      </c>
      <c r="BX4" s="3">
        <v>3.0394822816282967E-2</v>
      </c>
      <c r="BY4" s="3">
        <v>3.062451684879083E-2</v>
      </c>
      <c r="BZ4" s="3">
        <v>3.0922493160633436E-2</v>
      </c>
      <c r="CA4" s="3">
        <v>3.1139252030796646E-2</v>
      </c>
      <c r="CB4" s="3">
        <v>3.0783729333277172E-2</v>
      </c>
      <c r="CC4" s="3">
        <v>3.0250798672251313E-2</v>
      </c>
      <c r="CD4" s="3">
        <v>3.0167085279713398E-2</v>
      </c>
      <c r="CE4" s="3">
        <v>3.0066061121171196E-2</v>
      </c>
      <c r="CF4" s="3">
        <v>3.028566758913287E-2</v>
      </c>
      <c r="CG4" s="3">
        <v>3.0280457217657878E-2</v>
      </c>
      <c r="CH4" s="3">
        <v>2.999218144264898E-2</v>
      </c>
      <c r="CI4" s="3">
        <v>2.9983380881256027E-2</v>
      </c>
      <c r="CJ4" s="3">
        <v>2.9873683039830318E-2</v>
      </c>
      <c r="CK4" s="3">
        <v>2.9916070821733511E-2</v>
      </c>
      <c r="CL4" s="3">
        <v>2.9923245864730229E-2</v>
      </c>
      <c r="CM4" s="3">
        <v>3.0626923355827382E-2</v>
      </c>
      <c r="CN4" s="3">
        <v>3.0554626424174707E-2</v>
      </c>
      <c r="CO4" s="3">
        <v>3.0401041516397116E-2</v>
      </c>
      <c r="CP4" s="3">
        <v>2.9940321205324118E-2</v>
      </c>
      <c r="CQ4" s="3">
        <v>2.9183494513345495E-2</v>
      </c>
      <c r="CR4" s="3">
        <v>2.9127359461140877E-2</v>
      </c>
      <c r="CS4" s="3">
        <v>2.8861051746058294E-2</v>
      </c>
      <c r="CT4" s="3">
        <v>2.9248431302517149E-2</v>
      </c>
      <c r="CU4" s="3">
        <v>2.914197676314071E-2</v>
      </c>
      <c r="CV4" s="3">
        <v>2.9010528129254955E-2</v>
      </c>
      <c r="CZ4" s="37"/>
      <c r="DA4" s="37"/>
      <c r="DB4" s="37"/>
    </row>
    <row r="5" spans="2:106" x14ac:dyDescent="0.25">
      <c r="B5" s="4" t="s">
        <v>103</v>
      </c>
      <c r="C5" s="4" t="s">
        <v>104</v>
      </c>
      <c r="D5" s="4" t="s">
        <v>101</v>
      </c>
      <c r="E5" s="4">
        <v>2.8414600980794662E-2</v>
      </c>
      <c r="F5" s="4">
        <v>2.7865985593153796E-2</v>
      </c>
      <c r="G5" s="4">
        <v>2.8344710021826681E-2</v>
      </c>
      <c r="H5" s="4">
        <v>2.8617352651873561E-2</v>
      </c>
      <c r="I5" s="4">
        <v>2.8761855662003923E-2</v>
      </c>
      <c r="J5" s="4">
        <v>2.8614831065484559E-2</v>
      </c>
      <c r="K5" s="4">
        <v>2.8445340767151685E-2</v>
      </c>
      <c r="L5" s="4">
        <v>2.8476154481088537E-2</v>
      </c>
      <c r="M5" s="4">
        <v>2.8583744217594489E-2</v>
      </c>
      <c r="N5" s="4">
        <v>2.896366547113564E-2</v>
      </c>
      <c r="O5" s="4">
        <v>2.918270007239708E-2</v>
      </c>
      <c r="P5" s="4">
        <v>2.8714638802074838E-2</v>
      </c>
      <c r="Q5" s="4">
        <v>2.8594726537631694E-2</v>
      </c>
      <c r="R5" s="4">
        <v>2.845878174028758E-2</v>
      </c>
      <c r="S5" s="4">
        <v>2.8165078433207806E-2</v>
      </c>
      <c r="T5" s="4">
        <v>2.8181726078572979E-2</v>
      </c>
      <c r="U5" s="4">
        <v>2.8226639100496002E-2</v>
      </c>
      <c r="V5" s="4">
        <v>2.7555634553876673E-2</v>
      </c>
      <c r="W5" s="4">
        <v>2.811820134758828E-2</v>
      </c>
      <c r="X5" s="4">
        <v>2.838010388597547E-2</v>
      </c>
      <c r="Y5" s="4">
        <v>2.8544550330231722E-2</v>
      </c>
      <c r="Z5" s="4">
        <v>2.8942026678825439E-2</v>
      </c>
      <c r="AA5" s="4">
        <v>2.8558358409774814E-2</v>
      </c>
      <c r="AB5" s="4">
        <v>2.8032196974885928E-2</v>
      </c>
      <c r="AC5" s="4">
        <v>2.7555151252657527E-2</v>
      </c>
      <c r="AD5" s="4">
        <v>2.7426136678326111E-2</v>
      </c>
      <c r="AE5" s="4">
        <v>2.7728860278963048E-2</v>
      </c>
      <c r="AF5" s="4">
        <v>2.7804319631831598E-2</v>
      </c>
      <c r="AG5" s="4">
        <v>2.7365423105682723E-2</v>
      </c>
      <c r="AH5" s="4">
        <v>2.7070396255801592E-2</v>
      </c>
      <c r="AI5" s="4">
        <v>2.7267593773456989E-2</v>
      </c>
      <c r="AJ5" s="4">
        <v>2.688268998939454E-2</v>
      </c>
      <c r="AK5" s="4">
        <v>2.7101612557109134E-2</v>
      </c>
      <c r="AL5" s="4">
        <v>2.732502505640352E-2</v>
      </c>
      <c r="AM5" s="4">
        <v>2.7577843339315906E-2</v>
      </c>
      <c r="AN5" s="4">
        <v>2.8039026185358886E-2</v>
      </c>
      <c r="AO5" s="4">
        <v>2.8360835892638787E-2</v>
      </c>
      <c r="AP5" s="4">
        <v>2.8617058210639923E-2</v>
      </c>
      <c r="AQ5" s="4">
        <v>2.8954052147204881E-2</v>
      </c>
      <c r="AR5" s="4">
        <v>2.8965087154335486E-2</v>
      </c>
      <c r="AS5" s="4">
        <v>2.8873469856184435E-2</v>
      </c>
      <c r="AT5" s="4">
        <v>2.8967408612594128E-2</v>
      </c>
      <c r="AU5" s="4">
        <v>2.8538288801816001E-2</v>
      </c>
      <c r="AV5" s="4">
        <v>2.8230648716547652E-2</v>
      </c>
      <c r="AW5" s="4">
        <v>2.8318777946100569E-2</v>
      </c>
      <c r="AX5" s="4">
        <v>2.8216546442908653E-2</v>
      </c>
      <c r="AY5" s="4">
        <v>2.8278646164353188E-2</v>
      </c>
      <c r="AZ5" s="4">
        <v>2.8063931811238393E-2</v>
      </c>
      <c r="BA5" s="4">
        <v>2.7924492566470827E-2</v>
      </c>
      <c r="BB5" s="4">
        <v>2.7707131181188515E-2</v>
      </c>
      <c r="BC5" s="4">
        <v>2.7884223402860252E-2</v>
      </c>
      <c r="BD5" s="4">
        <v>2.8126273680907667E-2</v>
      </c>
      <c r="BE5" s="4">
        <v>2.8836705913866691E-2</v>
      </c>
      <c r="BF5" s="4">
        <v>2.8483414245572661E-2</v>
      </c>
      <c r="BG5" s="4">
        <v>2.8855731618711269E-2</v>
      </c>
      <c r="BH5" s="4">
        <v>2.8085338801711743E-2</v>
      </c>
      <c r="BI5" s="4">
        <v>2.7891878841537886E-2</v>
      </c>
      <c r="BJ5" s="4">
        <v>2.7194557045012981E-2</v>
      </c>
      <c r="BK5" s="4">
        <v>2.7163211557463887E-2</v>
      </c>
      <c r="BL5" s="4">
        <v>2.673832231723151E-2</v>
      </c>
      <c r="BM5" s="4">
        <v>2.6727280984710767E-2</v>
      </c>
      <c r="BN5" s="4">
        <v>2.7092655203521679E-2</v>
      </c>
      <c r="BO5" s="4">
        <v>2.7739779438610408E-2</v>
      </c>
      <c r="BP5" s="4">
        <v>2.7679139927134822E-2</v>
      </c>
      <c r="BQ5" s="4">
        <v>2.7492442069519708E-2</v>
      </c>
      <c r="BR5" s="4">
        <v>2.7492665876116863E-2</v>
      </c>
      <c r="BS5" s="4">
        <v>2.7040840025417408E-2</v>
      </c>
      <c r="BT5" s="4">
        <v>2.7609087787607678E-2</v>
      </c>
      <c r="BU5" s="4">
        <v>2.7412485878573593E-2</v>
      </c>
      <c r="BV5" s="4">
        <v>2.7610849418781426E-2</v>
      </c>
      <c r="BW5" s="4">
        <v>2.7895401309036998E-2</v>
      </c>
      <c r="BX5" s="4">
        <v>2.8064978960540179E-2</v>
      </c>
      <c r="BY5" s="4">
        <v>2.8203655451424628E-2</v>
      </c>
      <c r="BZ5" s="4">
        <v>2.8030366085031726E-2</v>
      </c>
      <c r="CA5" s="4">
        <v>2.7839125541949457E-2</v>
      </c>
      <c r="CB5" s="4">
        <v>2.7088399311377163E-2</v>
      </c>
      <c r="CC5" s="4">
        <v>2.7338805570070037E-2</v>
      </c>
      <c r="CD5" s="4">
        <v>2.7276330646787632E-2</v>
      </c>
      <c r="CE5" s="4">
        <v>2.7622688972789983E-2</v>
      </c>
      <c r="CF5" s="4">
        <v>2.7416239266228992E-2</v>
      </c>
      <c r="CG5" s="4">
        <v>2.7519750575522518E-2</v>
      </c>
      <c r="CH5" s="4">
        <v>2.8173808834201539E-2</v>
      </c>
      <c r="CI5" s="4">
        <v>2.8193184659743568E-2</v>
      </c>
      <c r="CJ5" s="4">
        <v>2.8047903907160415E-2</v>
      </c>
      <c r="CK5" s="4">
        <v>2.7537851036762769E-2</v>
      </c>
      <c r="CL5" s="4">
        <v>2.7141552099095495E-2</v>
      </c>
      <c r="CM5" s="4">
        <v>2.6515540259620312E-2</v>
      </c>
      <c r="CN5" s="4">
        <v>2.5543467915151927E-2</v>
      </c>
      <c r="CO5" s="4">
        <v>2.4554085823287483E-2</v>
      </c>
      <c r="CP5" s="4">
        <v>2.2729402465938624E-2</v>
      </c>
      <c r="CQ5" s="4">
        <v>2.1057971328899333E-2</v>
      </c>
      <c r="CR5" s="4">
        <v>1.9964553334482233E-2</v>
      </c>
      <c r="CS5" s="4">
        <v>1.9861662841859008E-2</v>
      </c>
      <c r="CT5" s="4">
        <v>2.0229729085264055E-2</v>
      </c>
      <c r="CU5" s="4">
        <v>1.9986646639805122E-2</v>
      </c>
      <c r="CV5" s="4">
        <v>2.0136014936979307E-2</v>
      </c>
      <c r="CZ5" s="37"/>
      <c r="DA5" s="37"/>
      <c r="DB5" s="37"/>
    </row>
    <row r="6" spans="2:106" x14ac:dyDescent="0.25">
      <c r="B6" s="5" t="s">
        <v>103</v>
      </c>
      <c r="C6" s="5" t="s">
        <v>104</v>
      </c>
      <c r="D6" s="5" t="s">
        <v>102</v>
      </c>
      <c r="E6" s="5">
        <v>2.0408033424015544E-2</v>
      </c>
      <c r="F6" s="5">
        <v>2.0558238315820494E-2</v>
      </c>
      <c r="G6" s="5">
        <v>2.0730035938805316E-2</v>
      </c>
      <c r="H6" s="5">
        <v>2.0970657099482648E-2</v>
      </c>
      <c r="I6" s="5">
        <v>2.082592190011032E-2</v>
      </c>
      <c r="J6" s="5">
        <v>2.0665982172761659E-2</v>
      </c>
      <c r="K6" s="5">
        <v>2.1078663543607191E-2</v>
      </c>
      <c r="L6" s="5">
        <v>2.1116669987587332E-2</v>
      </c>
      <c r="M6" s="5">
        <v>2.1297064831044193E-2</v>
      </c>
      <c r="N6" s="5">
        <v>2.1696193549215103E-2</v>
      </c>
      <c r="O6" s="5">
        <v>2.1887303984298865E-2</v>
      </c>
      <c r="P6" s="5">
        <v>2.1862576905413971E-2</v>
      </c>
      <c r="Q6" s="5">
        <v>2.1904281558540576E-2</v>
      </c>
      <c r="R6" s="5">
        <v>2.1928178955971888E-2</v>
      </c>
      <c r="S6" s="5">
        <v>2.1959556177342063E-2</v>
      </c>
      <c r="T6" s="5">
        <v>2.2062369015281233E-2</v>
      </c>
      <c r="U6" s="5">
        <v>2.1860493681252691E-2</v>
      </c>
      <c r="V6" s="5">
        <v>2.1823947353729917E-2</v>
      </c>
      <c r="W6" s="5">
        <v>2.1911782943576985E-2</v>
      </c>
      <c r="X6" s="5">
        <v>2.187154532676433E-2</v>
      </c>
      <c r="Y6" s="5">
        <v>2.1817893100400672E-2</v>
      </c>
      <c r="Z6" s="5">
        <v>2.1682654422321923E-2</v>
      </c>
      <c r="AA6" s="5">
        <v>2.1219172019767158E-2</v>
      </c>
      <c r="AB6" s="5">
        <v>2.1261163472895798E-2</v>
      </c>
      <c r="AC6" s="5">
        <v>2.1062130937518079E-2</v>
      </c>
      <c r="AD6" s="5">
        <v>2.047323968683018E-2</v>
      </c>
      <c r="AE6" s="5">
        <v>1.9947460313521178E-2</v>
      </c>
      <c r="AF6" s="5">
        <v>1.954875524954305E-2</v>
      </c>
      <c r="AG6" s="5">
        <v>2.0032276317744246E-2</v>
      </c>
      <c r="AH6" s="5">
        <v>2.0265116303411577E-2</v>
      </c>
      <c r="AI6" s="5">
        <v>2.0064063710941833E-2</v>
      </c>
      <c r="AJ6" s="5">
        <v>2.0164860125381621E-2</v>
      </c>
      <c r="AK6" s="5">
        <v>1.9870939283659652E-2</v>
      </c>
      <c r="AL6" s="5">
        <v>1.9860731393093699E-2</v>
      </c>
      <c r="AM6" s="5">
        <v>1.9939868155462556E-2</v>
      </c>
      <c r="AN6" s="5">
        <v>1.9984594013967228E-2</v>
      </c>
      <c r="AO6" s="5">
        <v>2.0204256425228946E-2</v>
      </c>
      <c r="AP6" s="5">
        <v>2.0574921702645691E-2</v>
      </c>
      <c r="AQ6" s="5">
        <v>2.1072815536737111E-2</v>
      </c>
      <c r="AR6" s="5">
        <v>2.1062572272078025E-2</v>
      </c>
      <c r="AS6" s="5">
        <v>2.0948343353979316E-2</v>
      </c>
      <c r="AT6" s="5">
        <v>2.1203808141386764E-2</v>
      </c>
      <c r="AU6" s="5">
        <v>2.1056895237764935E-2</v>
      </c>
      <c r="AV6" s="5">
        <v>2.1854179238644036E-2</v>
      </c>
      <c r="AW6" s="5">
        <v>2.1871416140522789E-2</v>
      </c>
      <c r="AX6" s="5">
        <v>2.1689890274560315E-2</v>
      </c>
      <c r="AY6" s="5">
        <v>2.2063874905654812E-2</v>
      </c>
      <c r="AZ6" s="5">
        <v>2.2138322196100572E-2</v>
      </c>
      <c r="BA6" s="5">
        <v>2.204095156487023E-2</v>
      </c>
      <c r="BB6" s="5">
        <v>2.1700339812396146E-2</v>
      </c>
      <c r="BC6" s="5">
        <v>2.1474388547300462E-2</v>
      </c>
      <c r="BD6" s="5">
        <v>2.1281372626842848E-2</v>
      </c>
      <c r="BE6" s="5">
        <v>2.1233438566526711E-2</v>
      </c>
      <c r="BF6" s="5">
        <v>2.1609759644449514E-2</v>
      </c>
      <c r="BG6" s="5">
        <v>2.1261306365262553E-2</v>
      </c>
      <c r="BH6" s="5">
        <v>2.1402329168446536E-2</v>
      </c>
      <c r="BI6" s="5">
        <v>2.1330536718384856E-2</v>
      </c>
      <c r="BJ6" s="5">
        <v>2.1541551920558035E-2</v>
      </c>
      <c r="BK6" s="5">
        <v>2.1317978434407043E-2</v>
      </c>
      <c r="BL6" s="5">
        <v>2.047547745222876E-2</v>
      </c>
      <c r="BM6" s="5">
        <v>2.0216839115727962E-2</v>
      </c>
      <c r="BN6" s="5">
        <v>2.0045545834066772E-2</v>
      </c>
      <c r="BO6" s="5">
        <v>2.008093640527223E-2</v>
      </c>
      <c r="BP6" s="5">
        <v>2.0413538350273944E-2</v>
      </c>
      <c r="BQ6" s="5">
        <v>2.0825880107115474E-2</v>
      </c>
      <c r="BR6" s="5">
        <v>2.1316836631352653E-2</v>
      </c>
      <c r="BS6" s="5">
        <v>2.1526784285341799E-2</v>
      </c>
      <c r="BT6" s="5">
        <v>2.1818925454835342E-2</v>
      </c>
      <c r="BU6" s="5">
        <v>2.2103660874916616E-2</v>
      </c>
      <c r="BV6" s="5">
        <v>2.1962612910439425E-2</v>
      </c>
      <c r="BW6" s="5">
        <v>2.1595894916929866E-2</v>
      </c>
      <c r="BX6" s="5">
        <v>2.1597887221122169E-2</v>
      </c>
      <c r="BY6" s="5">
        <v>2.1341182196368321E-2</v>
      </c>
      <c r="BZ6" s="5">
        <v>2.1524987674159408E-2</v>
      </c>
      <c r="CA6" s="5">
        <v>2.1526594870966229E-2</v>
      </c>
      <c r="CB6" s="5">
        <v>2.1779833996044728E-2</v>
      </c>
      <c r="CC6" s="5">
        <v>2.1931151595445286E-2</v>
      </c>
      <c r="CD6" s="5">
        <v>2.1561817929542978E-2</v>
      </c>
      <c r="CE6" s="5">
        <v>2.1403769019609612E-2</v>
      </c>
      <c r="CF6" s="5">
        <v>2.1300861167230338E-2</v>
      </c>
      <c r="CG6" s="5">
        <v>2.2873983558234529E-2</v>
      </c>
      <c r="CH6" s="5">
        <v>2.3276277362701193E-2</v>
      </c>
      <c r="CI6" s="5">
        <v>2.3481319125584554E-2</v>
      </c>
      <c r="CJ6" s="5">
        <v>2.3416659237546735E-2</v>
      </c>
      <c r="CK6" s="5">
        <v>2.3466177196928607E-2</v>
      </c>
      <c r="CL6" s="5">
        <v>2.3612315570888213E-2</v>
      </c>
      <c r="CM6" s="5">
        <v>2.3755761686474749E-2</v>
      </c>
      <c r="CN6" s="5">
        <v>2.5423110268433496E-2</v>
      </c>
      <c r="CO6" s="5">
        <v>2.5428002687193002E-2</v>
      </c>
      <c r="CP6" s="5">
        <v>2.6195138222162729E-2</v>
      </c>
      <c r="CQ6" s="5">
        <v>2.6648214556405481E-2</v>
      </c>
      <c r="CR6" s="5">
        <v>2.6496244854033211E-2</v>
      </c>
      <c r="CS6" s="5">
        <v>2.6874649096002717E-2</v>
      </c>
      <c r="CT6" s="5">
        <v>2.6617138415590796E-2</v>
      </c>
      <c r="CU6" s="5">
        <v>2.6657021496623759E-2</v>
      </c>
      <c r="CV6" s="5">
        <v>2.6934755858673914E-2</v>
      </c>
      <c r="CZ6" s="37"/>
      <c r="DA6" s="37"/>
      <c r="DB6" s="37"/>
    </row>
    <row r="7" spans="2:106" x14ac:dyDescent="0.25">
      <c r="B7" s="3" t="s">
        <v>105</v>
      </c>
      <c r="C7" s="3" t="s">
        <v>104</v>
      </c>
      <c r="D7" s="3" t="s">
        <v>100</v>
      </c>
      <c r="E7" s="3">
        <v>0.23614533387987133</v>
      </c>
      <c r="F7" s="3">
        <v>0.2367296807456607</v>
      </c>
      <c r="G7" s="3">
        <v>0.23450468809171834</v>
      </c>
      <c r="H7" s="3">
        <v>0.23544856295595401</v>
      </c>
      <c r="I7" s="3">
        <v>0.2326057129667716</v>
      </c>
      <c r="J7" s="3">
        <v>0.23394003509289879</v>
      </c>
      <c r="K7" s="3">
        <v>0.23395042746735259</v>
      </c>
      <c r="L7" s="3">
        <v>0.23254376928942186</v>
      </c>
      <c r="M7" s="3">
        <v>0.23130860359244695</v>
      </c>
      <c r="N7" s="3">
        <v>0.23162520190818292</v>
      </c>
      <c r="O7" s="3">
        <v>0.23178330257148103</v>
      </c>
      <c r="P7" s="3">
        <v>0.23330139136967873</v>
      </c>
      <c r="Q7" s="3">
        <v>0.23650902344217958</v>
      </c>
      <c r="R7" s="3">
        <v>0.2357017356489057</v>
      </c>
      <c r="S7" s="3">
        <v>0.23479351844362101</v>
      </c>
      <c r="T7" s="3">
        <v>0.23375518671830567</v>
      </c>
      <c r="U7" s="3">
        <v>0.2344695702984525</v>
      </c>
      <c r="V7" s="3">
        <v>0.23846363170580442</v>
      </c>
      <c r="W7" s="3">
        <v>0.23644859247181593</v>
      </c>
      <c r="X7" s="3">
        <v>0.24085884815900813</v>
      </c>
      <c r="Y7" s="3">
        <v>0.24380520201293637</v>
      </c>
      <c r="Z7" s="3">
        <v>0.24123910181444838</v>
      </c>
      <c r="AA7" s="3">
        <v>0.240406381269475</v>
      </c>
      <c r="AB7" s="3">
        <v>0.23898058101618744</v>
      </c>
      <c r="AC7" s="3">
        <v>0.23333503372200756</v>
      </c>
      <c r="AD7" s="3">
        <v>0.23569070576361414</v>
      </c>
      <c r="AE7" s="3">
        <v>0.23827712395922893</v>
      </c>
      <c r="AF7" s="3">
        <v>0.24046720640782399</v>
      </c>
      <c r="AG7" s="3">
        <v>0.24006791914219033</v>
      </c>
      <c r="AH7" s="3">
        <v>0.24149263184043068</v>
      </c>
      <c r="AI7" s="3">
        <v>0.24561409565431727</v>
      </c>
      <c r="AJ7" s="3">
        <v>0.24528116517801146</v>
      </c>
      <c r="AK7" s="3">
        <v>0.24714577703674692</v>
      </c>
      <c r="AL7" s="3">
        <v>0.24879788339476155</v>
      </c>
      <c r="AM7" s="3">
        <v>0.24825305802859068</v>
      </c>
      <c r="AN7" s="3">
        <v>0.25070078406627494</v>
      </c>
      <c r="AO7" s="3">
        <v>0.25423447804763882</v>
      </c>
      <c r="AP7" s="3">
        <v>0.25509280268679319</v>
      </c>
      <c r="AQ7" s="3">
        <v>0.25441234601170443</v>
      </c>
      <c r="AR7" s="3">
        <v>0.25433553697988698</v>
      </c>
      <c r="AS7" s="3">
        <v>0.2536780463544977</v>
      </c>
      <c r="AT7" s="3">
        <v>0.2524550632738416</v>
      </c>
      <c r="AU7" s="3">
        <v>0.25053757419931494</v>
      </c>
      <c r="AV7" s="3">
        <v>0.25244891263308689</v>
      </c>
      <c r="AW7" s="3">
        <v>0.25456692169581102</v>
      </c>
      <c r="AX7" s="3">
        <v>0.25136380737772646</v>
      </c>
      <c r="AY7" s="3">
        <v>0.25335761524297978</v>
      </c>
      <c r="AZ7" s="3">
        <v>0.25104131247899131</v>
      </c>
      <c r="BA7" s="3">
        <v>0.25069119343893864</v>
      </c>
      <c r="BB7" s="3">
        <v>0.25061257768008682</v>
      </c>
      <c r="BC7" s="3">
        <v>0.25428518391817539</v>
      </c>
      <c r="BD7" s="3">
        <v>0.25602402593301288</v>
      </c>
      <c r="BE7" s="3">
        <v>0.25750564067098114</v>
      </c>
      <c r="BF7" s="3">
        <v>0.2549954952075475</v>
      </c>
      <c r="BG7" s="3">
        <v>0.25833596431620137</v>
      </c>
      <c r="BH7" s="3">
        <v>0.25538508969933627</v>
      </c>
      <c r="BI7" s="3">
        <v>0.25507658716618459</v>
      </c>
      <c r="BJ7" s="3">
        <v>0.25441405521088045</v>
      </c>
      <c r="BK7" s="3">
        <v>0.25343795169888766</v>
      </c>
      <c r="BL7" s="3">
        <v>0.25158815526917339</v>
      </c>
      <c r="BM7" s="3">
        <v>0.25309545321246535</v>
      </c>
      <c r="BN7" s="3">
        <v>0.25117060931512369</v>
      </c>
      <c r="BO7" s="3">
        <v>0.25161329391856629</v>
      </c>
      <c r="BP7" s="3">
        <v>0.25134813186903993</v>
      </c>
      <c r="BQ7" s="3">
        <v>0.24860315766635158</v>
      </c>
      <c r="BR7" s="3">
        <v>0.25136303464493354</v>
      </c>
      <c r="BS7" s="3">
        <v>0.25143441841086733</v>
      </c>
      <c r="BT7" s="3">
        <v>0.24838596158122908</v>
      </c>
      <c r="BU7" s="3">
        <v>0.23510756548060835</v>
      </c>
      <c r="BV7" s="3">
        <v>0.2304568900028004</v>
      </c>
      <c r="BW7" s="3">
        <v>0.22721046957438995</v>
      </c>
      <c r="BX7" s="3">
        <v>0.22334512410735802</v>
      </c>
      <c r="BY7" s="3">
        <v>0.2232588391771837</v>
      </c>
      <c r="BZ7" s="3">
        <v>0.22483857621601228</v>
      </c>
      <c r="CA7" s="3">
        <v>0.22564738764139092</v>
      </c>
      <c r="CB7" s="3">
        <v>0.22276483526967092</v>
      </c>
      <c r="CC7" s="3">
        <v>0.22273204302623709</v>
      </c>
      <c r="CD7" s="3">
        <v>0.22498813886400709</v>
      </c>
      <c r="CE7" s="3">
        <v>0.22423958832780433</v>
      </c>
      <c r="CF7" s="3">
        <v>0.22342080504450415</v>
      </c>
      <c r="CG7" s="3">
        <v>0.22193181790177433</v>
      </c>
      <c r="CH7" s="3">
        <v>0.22471764821122012</v>
      </c>
      <c r="CI7" s="3">
        <v>0.22563236586365712</v>
      </c>
      <c r="CJ7" s="3">
        <v>0.22499978210209712</v>
      </c>
      <c r="CK7" s="3">
        <v>0.2328573986767305</v>
      </c>
      <c r="CL7" s="3">
        <v>0.24766022981126906</v>
      </c>
      <c r="CM7" s="3">
        <v>0.25074813243396216</v>
      </c>
      <c r="CN7" s="3">
        <v>0.25070995643004201</v>
      </c>
      <c r="CO7" s="3">
        <v>0.24717098597127324</v>
      </c>
      <c r="CP7" s="3">
        <v>0.2459247168546711</v>
      </c>
      <c r="CQ7" s="3">
        <v>0.24335952135868241</v>
      </c>
      <c r="CR7" s="3">
        <v>0.2424353140783716</v>
      </c>
      <c r="CS7" s="3">
        <v>0.24146668874615326</v>
      </c>
      <c r="CT7" s="3">
        <v>0.24484024539176935</v>
      </c>
      <c r="CU7" s="3">
        <v>0.24364653244525569</v>
      </c>
      <c r="CV7" s="3">
        <v>0.2431684099145405</v>
      </c>
      <c r="CZ7" s="37"/>
      <c r="DA7" s="37"/>
      <c r="DB7" s="37"/>
    </row>
    <row r="8" spans="2:106" x14ac:dyDescent="0.25">
      <c r="B8" s="4" t="s">
        <v>105</v>
      </c>
      <c r="C8" s="4" t="s">
        <v>104</v>
      </c>
      <c r="D8" s="4" t="s">
        <v>101</v>
      </c>
      <c r="E8" s="4">
        <v>0.25348356928830917</v>
      </c>
      <c r="F8" s="4">
        <v>0.25395014052741582</v>
      </c>
      <c r="G8" s="4">
        <v>0.25015165438613085</v>
      </c>
      <c r="H8" s="4">
        <v>0.24966228825548673</v>
      </c>
      <c r="I8" s="4">
        <v>0.24960944162225904</v>
      </c>
      <c r="J8" s="4">
        <v>0.24931014430134896</v>
      </c>
      <c r="K8" s="4">
        <v>0.25041698132847984</v>
      </c>
      <c r="L8" s="4">
        <v>0.24821750511947066</v>
      </c>
      <c r="M8" s="4">
        <v>0.24936310909860113</v>
      </c>
      <c r="N8" s="4">
        <v>0.24815201691135411</v>
      </c>
      <c r="O8" s="4">
        <v>0.24796707132270276</v>
      </c>
      <c r="P8" s="4">
        <v>0.24803572468638224</v>
      </c>
      <c r="Q8" s="4">
        <v>0.24954874666373705</v>
      </c>
      <c r="R8" s="4">
        <v>0.25049019240582188</v>
      </c>
      <c r="S8" s="4">
        <v>0.25035353608252503</v>
      </c>
      <c r="T8" s="4">
        <v>0.2458592877841673</v>
      </c>
      <c r="U8" s="4">
        <v>0.24428430614393631</v>
      </c>
      <c r="V8" s="4">
        <v>0.2463862218822554</v>
      </c>
      <c r="W8" s="4">
        <v>0.24616914623544658</v>
      </c>
      <c r="X8" s="4">
        <v>0.24778880956538404</v>
      </c>
      <c r="Y8" s="4">
        <v>0.24953616469106779</v>
      </c>
      <c r="Z8" s="4">
        <v>0.25038425618343269</v>
      </c>
      <c r="AA8" s="4">
        <v>0.24712208492364407</v>
      </c>
      <c r="AB8" s="4">
        <v>0.24570327376674947</v>
      </c>
      <c r="AC8" s="4">
        <v>0.24388113119491939</v>
      </c>
      <c r="AD8" s="4">
        <v>0.24127993243484766</v>
      </c>
      <c r="AE8" s="4">
        <v>0.24052777940016093</v>
      </c>
      <c r="AF8" s="4">
        <v>0.24011849308567312</v>
      </c>
      <c r="AG8" s="4">
        <v>0.24044596195545184</v>
      </c>
      <c r="AH8" s="4">
        <v>0.24452106704953802</v>
      </c>
      <c r="AI8" s="4">
        <v>0.24549319487854024</v>
      </c>
      <c r="AJ8" s="4">
        <v>0.24757793665776609</v>
      </c>
      <c r="AK8" s="4">
        <v>0.24751977114755819</v>
      </c>
      <c r="AL8" s="4">
        <v>0.24967809328898052</v>
      </c>
      <c r="AM8" s="4">
        <v>0.25227541215430971</v>
      </c>
      <c r="AN8" s="4">
        <v>0.25301963377521913</v>
      </c>
      <c r="AO8" s="4">
        <v>0.25252489879416423</v>
      </c>
      <c r="AP8" s="4">
        <v>0.25505087700147017</v>
      </c>
      <c r="AQ8" s="4">
        <v>0.25926207596260586</v>
      </c>
      <c r="AR8" s="4">
        <v>0.25951471779106117</v>
      </c>
      <c r="AS8" s="4">
        <v>0.25949623614613726</v>
      </c>
      <c r="AT8" s="4">
        <v>0.26131916900681068</v>
      </c>
      <c r="AU8" s="4">
        <v>0.26096088191265504</v>
      </c>
      <c r="AV8" s="4">
        <v>0.25775324616899747</v>
      </c>
      <c r="AW8" s="4">
        <v>0.25874764960822583</v>
      </c>
      <c r="AX8" s="4">
        <v>0.2585798720667345</v>
      </c>
      <c r="AY8" s="4">
        <v>0.25758665837933087</v>
      </c>
      <c r="AZ8" s="4">
        <v>0.25705196655278462</v>
      </c>
      <c r="BA8" s="4">
        <v>0.25881122739360174</v>
      </c>
      <c r="BB8" s="4">
        <v>0.25878227036952262</v>
      </c>
      <c r="BC8" s="4">
        <v>0.25771678621149374</v>
      </c>
      <c r="BD8" s="4">
        <v>0.25755681450127671</v>
      </c>
      <c r="BE8" s="4">
        <v>0.26004639968799564</v>
      </c>
      <c r="BF8" s="4">
        <v>0.25745479330553367</v>
      </c>
      <c r="BG8" s="4">
        <v>0.25462701549099348</v>
      </c>
      <c r="BH8" s="4">
        <v>0.26150944763457667</v>
      </c>
      <c r="BI8" s="4">
        <v>0.26164329572861972</v>
      </c>
      <c r="BJ8" s="4">
        <v>0.25582084239417269</v>
      </c>
      <c r="BK8" s="4">
        <v>0.25534831957021792</v>
      </c>
      <c r="BL8" s="4">
        <v>0.25366744491299964</v>
      </c>
      <c r="BM8" s="4">
        <v>0.25286387480265626</v>
      </c>
      <c r="BN8" s="4">
        <v>0.25526703972452136</v>
      </c>
      <c r="BO8" s="4">
        <v>0.257325043415148</v>
      </c>
      <c r="BP8" s="4">
        <v>0.25771923367571853</v>
      </c>
      <c r="BQ8" s="4">
        <v>0.25522347143724267</v>
      </c>
      <c r="BR8" s="4">
        <v>0.25540389650668538</v>
      </c>
      <c r="BS8" s="4">
        <v>0.25529773530179728</v>
      </c>
      <c r="BT8" s="4">
        <v>0.25597479496416442</v>
      </c>
      <c r="BU8" s="4">
        <v>0.25371914590312217</v>
      </c>
      <c r="BV8" s="4">
        <v>0.25379830997893615</v>
      </c>
      <c r="BW8" s="4">
        <v>0.25453871269809702</v>
      </c>
      <c r="BX8" s="4">
        <v>0.25583700817289262</v>
      </c>
      <c r="BY8" s="4">
        <v>0.25626074959693829</v>
      </c>
      <c r="BZ8" s="4">
        <v>0.25675836367732824</v>
      </c>
      <c r="CA8" s="4">
        <v>0.25432268976233574</v>
      </c>
      <c r="CB8" s="4">
        <v>0.25299269988448553</v>
      </c>
      <c r="CC8" s="4">
        <v>0.25207830269661174</v>
      </c>
      <c r="CD8" s="4">
        <v>0.24929940287605509</v>
      </c>
      <c r="CE8" s="4">
        <v>0.25071902861692935</v>
      </c>
      <c r="CF8" s="4">
        <v>0.24842908805926653</v>
      </c>
      <c r="CG8" s="4">
        <v>0.25128211853775057</v>
      </c>
      <c r="CH8" s="4">
        <v>0.25056245525841608</v>
      </c>
      <c r="CI8" s="4">
        <v>0.25114646699938808</v>
      </c>
      <c r="CJ8" s="4">
        <v>0.25352830640029594</v>
      </c>
      <c r="CK8" s="4">
        <v>0.2567832394840856</v>
      </c>
      <c r="CL8" s="4">
        <v>0.25490432326399842</v>
      </c>
      <c r="CM8" s="4">
        <v>0.25582058458147883</v>
      </c>
      <c r="CN8" s="4">
        <v>0.25302124085682931</v>
      </c>
      <c r="CO8" s="4">
        <v>0.2481633827013934</v>
      </c>
      <c r="CP8" s="4">
        <v>0.24688328649863703</v>
      </c>
      <c r="CQ8" s="4">
        <v>0.24485902082367647</v>
      </c>
      <c r="CR8" s="4">
        <v>0.24400712861473697</v>
      </c>
      <c r="CS8" s="4">
        <v>0.24250970633744384</v>
      </c>
      <c r="CT8" s="4">
        <v>0.23883344363334405</v>
      </c>
      <c r="CU8" s="4">
        <v>0.23585200215818375</v>
      </c>
      <c r="CV8" s="4">
        <v>0.23713363085256661</v>
      </c>
      <c r="CZ8" s="37"/>
      <c r="DA8" s="37"/>
      <c r="DB8" s="37"/>
    </row>
    <row r="9" spans="2:106" x14ac:dyDescent="0.25">
      <c r="B9" s="5" t="s">
        <v>105</v>
      </c>
      <c r="C9" s="5" t="s">
        <v>104</v>
      </c>
      <c r="D9" s="5" t="s">
        <v>102</v>
      </c>
      <c r="E9" s="5">
        <v>0.24508687665923373</v>
      </c>
      <c r="F9" s="5">
        <v>0.24446054051028179</v>
      </c>
      <c r="G9" s="5">
        <v>0.24281238100068259</v>
      </c>
      <c r="H9" s="5">
        <v>0.24253090540304634</v>
      </c>
      <c r="I9" s="5">
        <v>0.24518195356192904</v>
      </c>
      <c r="J9" s="5">
        <v>0.24321902453779104</v>
      </c>
      <c r="K9" s="5">
        <v>0.2423254263752069</v>
      </c>
      <c r="L9" s="5">
        <v>0.24170523782040651</v>
      </c>
      <c r="M9" s="5">
        <v>0.24272508292874176</v>
      </c>
      <c r="N9" s="5">
        <v>0.24229106829812236</v>
      </c>
      <c r="O9" s="5">
        <v>0.24320247265392089</v>
      </c>
      <c r="P9" s="5">
        <v>0.24164323373958055</v>
      </c>
      <c r="Q9" s="5">
        <v>0.24119615073239783</v>
      </c>
      <c r="R9" s="5">
        <v>0.23940445462167839</v>
      </c>
      <c r="S9" s="5">
        <v>0.23727933839907489</v>
      </c>
      <c r="T9" s="5">
        <v>0.23846405128855278</v>
      </c>
      <c r="U9" s="5">
        <v>0.23999830862264615</v>
      </c>
      <c r="V9" s="5">
        <v>0.24066374352000114</v>
      </c>
      <c r="W9" s="5">
        <v>0.23907278498891901</v>
      </c>
      <c r="X9" s="5">
        <v>0.23960183750743438</v>
      </c>
      <c r="Y9" s="5">
        <v>0.24116636150431012</v>
      </c>
      <c r="Z9" s="5">
        <v>0.24097695772080968</v>
      </c>
      <c r="AA9" s="5">
        <v>0.2414485725290843</v>
      </c>
      <c r="AB9" s="5">
        <v>0.23735242973272874</v>
      </c>
      <c r="AC9" s="5">
        <v>0.2353977711925363</v>
      </c>
      <c r="AD9" s="5">
        <v>0.23761555419734778</v>
      </c>
      <c r="AE9" s="5">
        <v>0.23220894805696007</v>
      </c>
      <c r="AF9" s="5">
        <v>0.23269108863825169</v>
      </c>
      <c r="AG9" s="5">
        <v>0.23194679611527177</v>
      </c>
      <c r="AH9" s="5">
        <v>0.23307401629418328</v>
      </c>
      <c r="AI9" s="5">
        <v>0.23479229938499779</v>
      </c>
      <c r="AJ9" s="5">
        <v>0.23653159998824305</v>
      </c>
      <c r="AK9" s="5">
        <v>0.23620958642537779</v>
      </c>
      <c r="AL9" s="5">
        <v>0.23843112562522958</v>
      </c>
      <c r="AM9" s="5">
        <v>0.23836556154146291</v>
      </c>
      <c r="AN9" s="5">
        <v>0.23903858437246875</v>
      </c>
      <c r="AO9" s="5">
        <v>0.23944749019974254</v>
      </c>
      <c r="AP9" s="5">
        <v>0.2399588084492493</v>
      </c>
      <c r="AQ9" s="5">
        <v>0.24045017671757379</v>
      </c>
      <c r="AR9" s="5">
        <v>0.24043554789680049</v>
      </c>
      <c r="AS9" s="5">
        <v>0.23955693407986128</v>
      </c>
      <c r="AT9" s="5">
        <v>0.24063303232431441</v>
      </c>
      <c r="AU9" s="5">
        <v>0.24213979185972068</v>
      </c>
      <c r="AV9" s="5">
        <v>0.24096042075615492</v>
      </c>
      <c r="AW9" s="5">
        <v>0.24199751419878143</v>
      </c>
      <c r="AX9" s="5">
        <v>0.24047098264341943</v>
      </c>
      <c r="AY9" s="5">
        <v>0.24109715502831525</v>
      </c>
      <c r="AZ9" s="5">
        <v>0.24225687171537458</v>
      </c>
      <c r="BA9" s="5">
        <v>0.24280324346263549</v>
      </c>
      <c r="BB9" s="5">
        <v>0.24505382961924316</v>
      </c>
      <c r="BC9" s="5">
        <v>0.24538346360930474</v>
      </c>
      <c r="BD9" s="5">
        <v>0.24695440741736535</v>
      </c>
      <c r="BE9" s="5">
        <v>0.24841762407263948</v>
      </c>
      <c r="BF9" s="5">
        <v>0.24650237637182462</v>
      </c>
      <c r="BG9" s="5">
        <v>0.2462620285434973</v>
      </c>
      <c r="BH9" s="5">
        <v>0.24782372403445227</v>
      </c>
      <c r="BI9" s="5">
        <v>0.24568188362429394</v>
      </c>
      <c r="BJ9" s="5">
        <v>0.24656651969965662</v>
      </c>
      <c r="BK9" s="5">
        <v>0.24517776468984023</v>
      </c>
      <c r="BL9" s="5">
        <v>0.24724940163532683</v>
      </c>
      <c r="BM9" s="5">
        <v>0.24564858698220485</v>
      </c>
      <c r="BN9" s="5">
        <v>0.24719016680246803</v>
      </c>
      <c r="BO9" s="5">
        <v>0.2465426565715822</v>
      </c>
      <c r="BP9" s="5">
        <v>0.24921455979040205</v>
      </c>
      <c r="BQ9" s="5">
        <v>0.24978944242175449</v>
      </c>
      <c r="BR9" s="5">
        <v>0.24602351063447037</v>
      </c>
      <c r="BS9" s="5">
        <v>0.24601653021937303</v>
      </c>
      <c r="BT9" s="5">
        <v>0.24648213130732938</v>
      </c>
      <c r="BU9" s="5">
        <v>0.24598210534246892</v>
      </c>
      <c r="BV9" s="5">
        <v>0.24578884858858077</v>
      </c>
      <c r="BW9" s="5">
        <v>0.24637696715966684</v>
      </c>
      <c r="BX9" s="5">
        <v>0.24723789766660409</v>
      </c>
      <c r="BY9" s="5">
        <v>0.24938626725338206</v>
      </c>
      <c r="BZ9" s="5">
        <v>0.24871316688175746</v>
      </c>
      <c r="CA9" s="5">
        <v>0.24742149718679574</v>
      </c>
      <c r="CB9" s="5">
        <v>0.24578034233259147</v>
      </c>
      <c r="CC9" s="5">
        <v>0.24545997319355048</v>
      </c>
      <c r="CD9" s="5">
        <v>0.24628400685857674</v>
      </c>
      <c r="CE9" s="5">
        <v>0.24437183029667647</v>
      </c>
      <c r="CF9" s="5">
        <v>0.24367199258744032</v>
      </c>
      <c r="CG9" s="5">
        <v>0.24462671125349708</v>
      </c>
      <c r="CH9" s="5">
        <v>0.24709941547751238</v>
      </c>
      <c r="CI9" s="5">
        <v>0.24705330941707654</v>
      </c>
      <c r="CJ9" s="5">
        <v>0.24401470531099245</v>
      </c>
      <c r="CK9" s="5">
        <v>0.244771617235684</v>
      </c>
      <c r="CL9" s="5">
        <v>0.24763296063881804</v>
      </c>
      <c r="CM9" s="5">
        <v>0.24578561142198391</v>
      </c>
      <c r="CN9" s="5">
        <v>0.24732828958683911</v>
      </c>
      <c r="CO9" s="5">
        <v>0.24489684789100419</v>
      </c>
      <c r="CP9" s="5">
        <v>0.24448232913471263</v>
      </c>
      <c r="CQ9" s="5">
        <v>0.24306885899598615</v>
      </c>
      <c r="CR9" s="5">
        <v>0.24446970670163093</v>
      </c>
      <c r="CS9" s="5">
        <v>0.24478813886221545</v>
      </c>
      <c r="CT9" s="5">
        <v>0.24448655258726981</v>
      </c>
      <c r="CU9" s="5">
        <v>0.24324691031224269</v>
      </c>
      <c r="CV9" s="5">
        <v>0.24462958895291795</v>
      </c>
      <c r="CZ9" s="37"/>
      <c r="DA9" s="37"/>
      <c r="DB9" s="37"/>
    </row>
    <row r="10" spans="2:106" x14ac:dyDescent="0.25">
      <c r="B10" s="3" t="s">
        <v>106</v>
      </c>
      <c r="C10" s="3" t="s">
        <v>104</v>
      </c>
      <c r="D10" s="3" t="s">
        <v>100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3">
        <v>0</v>
      </c>
      <c r="BI10" s="3">
        <v>0</v>
      </c>
      <c r="BJ10" s="3">
        <v>0</v>
      </c>
      <c r="BK10" s="3">
        <v>0</v>
      </c>
      <c r="BL10" s="3">
        <v>0</v>
      </c>
      <c r="BM10" s="3">
        <v>0</v>
      </c>
      <c r="BN10" s="3">
        <v>0</v>
      </c>
      <c r="BO10" s="3">
        <v>0</v>
      </c>
      <c r="BP10" s="3">
        <v>0</v>
      </c>
      <c r="BQ10" s="3">
        <v>0</v>
      </c>
      <c r="BR10" s="3">
        <v>0</v>
      </c>
      <c r="BS10" s="3">
        <v>0</v>
      </c>
      <c r="BT10" s="3">
        <v>0</v>
      </c>
      <c r="BU10" s="3">
        <v>0</v>
      </c>
      <c r="BV10" s="3">
        <v>0</v>
      </c>
      <c r="BW10" s="3">
        <v>0</v>
      </c>
      <c r="BX10" s="3">
        <v>0</v>
      </c>
      <c r="BY10" s="3">
        <v>0</v>
      </c>
      <c r="BZ10" s="3">
        <v>0</v>
      </c>
      <c r="CA10" s="3">
        <v>0</v>
      </c>
      <c r="CB10" s="3">
        <v>0</v>
      </c>
      <c r="CC10" s="3">
        <v>0</v>
      </c>
      <c r="CD10" s="3">
        <v>0</v>
      </c>
      <c r="CE10" s="3">
        <v>0</v>
      </c>
      <c r="CF10" s="3">
        <v>0</v>
      </c>
      <c r="CG10" s="3">
        <v>0</v>
      </c>
      <c r="CH10" s="3">
        <v>0</v>
      </c>
      <c r="CI10" s="3">
        <v>0</v>
      </c>
      <c r="CJ10" s="3">
        <v>0</v>
      </c>
      <c r="CK10" s="3">
        <v>0</v>
      </c>
      <c r="CL10" s="3">
        <v>0</v>
      </c>
      <c r="CM10" s="3">
        <v>0</v>
      </c>
      <c r="CN10" s="3">
        <v>0</v>
      </c>
      <c r="CO10" s="3">
        <v>0</v>
      </c>
      <c r="CP10" s="3">
        <v>0</v>
      </c>
      <c r="CQ10" s="3">
        <v>0</v>
      </c>
      <c r="CR10" s="3">
        <v>0</v>
      </c>
      <c r="CS10" s="3">
        <v>0</v>
      </c>
      <c r="CT10" s="3">
        <v>0</v>
      </c>
      <c r="CU10" s="3">
        <v>0</v>
      </c>
      <c r="CV10" s="3">
        <v>0</v>
      </c>
      <c r="CZ10" s="37"/>
      <c r="DA10" s="37"/>
      <c r="DB10" s="37"/>
    </row>
    <row r="11" spans="2:106" x14ac:dyDescent="0.25">
      <c r="B11" s="4" t="s">
        <v>106</v>
      </c>
      <c r="C11" s="4" t="s">
        <v>104</v>
      </c>
      <c r="D11" s="4" t="s">
        <v>101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Z11" s="37"/>
      <c r="DA11" s="37"/>
      <c r="DB11" s="37"/>
    </row>
    <row r="12" spans="2:106" x14ac:dyDescent="0.25">
      <c r="B12" s="5" t="s">
        <v>106</v>
      </c>
      <c r="C12" s="5" t="s">
        <v>104</v>
      </c>
      <c r="D12" s="5" t="s">
        <v>102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5">
        <v>0</v>
      </c>
      <c r="CZ12" s="37"/>
      <c r="DA12" s="37"/>
      <c r="DB12" s="37"/>
    </row>
    <row r="13" spans="2:106" x14ac:dyDescent="0.25">
      <c r="B13" s="3" t="s">
        <v>107</v>
      </c>
      <c r="C13" s="3" t="s">
        <v>104</v>
      </c>
      <c r="D13" s="3" t="s">
        <v>100</v>
      </c>
      <c r="E13" s="3">
        <v>2.7112241182716695E-2</v>
      </c>
      <c r="F13" s="3">
        <v>2.6866913142541523E-2</v>
      </c>
      <c r="G13" s="3">
        <v>2.6912474206514461E-2</v>
      </c>
      <c r="H13" s="3">
        <v>2.6309668108856463E-2</v>
      </c>
      <c r="I13" s="3">
        <v>2.5079524120903543E-2</v>
      </c>
      <c r="J13" s="3">
        <v>2.5363403503190773E-2</v>
      </c>
      <c r="K13" s="3">
        <v>2.521270217967498E-2</v>
      </c>
      <c r="L13" s="3">
        <v>2.5622750124741009E-2</v>
      </c>
      <c r="M13" s="3">
        <v>2.542999240299601E-2</v>
      </c>
      <c r="N13" s="3">
        <v>2.4781625762298202E-2</v>
      </c>
      <c r="O13" s="3">
        <v>2.516013181946572E-2</v>
      </c>
      <c r="P13" s="3">
        <v>2.5570179955148886E-2</v>
      </c>
      <c r="Q13" s="3">
        <v>2.549307674476926E-2</v>
      </c>
      <c r="R13" s="3">
        <v>2.6285135727395357E-2</v>
      </c>
      <c r="S13" s="3">
        <v>2.7052661671845165E-2</v>
      </c>
      <c r="T13" s="3">
        <v>2.6134434278542285E-2</v>
      </c>
      <c r="U13" s="3">
        <v>2.6081864064559861E-2</v>
      </c>
      <c r="V13" s="3">
        <v>2.5994246755765327E-2</v>
      </c>
      <c r="W13" s="3">
        <v>2.5731395568349521E-2</v>
      </c>
      <c r="X13" s="3">
        <v>2.6383266780788065E-2</v>
      </c>
      <c r="Y13" s="3">
        <v>2.5664806470093563E-2</v>
      </c>
      <c r="Z13" s="3">
        <v>2.6852894570305628E-2</v>
      </c>
      <c r="AA13" s="3">
        <v>2.7932337482153364E-2</v>
      </c>
      <c r="AB13" s="3">
        <v>2.5878592201968056E-2</v>
      </c>
      <c r="AC13" s="3">
        <v>2.7347054993917288E-2</v>
      </c>
      <c r="AD13" s="3">
        <v>2.9908979789577683E-2</v>
      </c>
      <c r="AE13" s="3">
        <v>3.1058516418423616E-2</v>
      </c>
      <c r="AF13" s="3">
        <v>3.2681185541045904E-2</v>
      </c>
      <c r="AG13" s="3">
        <v>3.4391472035131397E-2</v>
      </c>
      <c r="AH13" s="3">
        <v>3.5782831299440994E-2</v>
      </c>
      <c r="AI13" s="3">
        <v>3.9350600522370681E-2</v>
      </c>
      <c r="AJ13" s="3">
        <v>4.1887992287688351E-2</v>
      </c>
      <c r="AK13" s="3">
        <v>4.2820238326340541E-2</v>
      </c>
      <c r="AL13" s="3">
        <v>4.5298050460018981E-2</v>
      </c>
      <c r="AM13" s="3">
        <v>4.8129835401834735E-2</v>
      </c>
      <c r="AN13" s="3">
        <v>4.702235561642653E-2</v>
      </c>
      <c r="AO13" s="3">
        <v>4.8907875672526066E-2</v>
      </c>
      <c r="AP13" s="3">
        <v>4.8715118027811262E-2</v>
      </c>
      <c r="AQ13" s="3">
        <v>5.0628675665757544E-2</v>
      </c>
      <c r="AR13" s="3">
        <v>5.0607647893246691E-2</v>
      </c>
      <c r="AS13" s="3">
        <v>5.0474470101469784E-2</v>
      </c>
      <c r="AT13" s="3">
        <v>5.2717468298610341E-2</v>
      </c>
      <c r="AU13" s="3">
        <v>5.3215133369687348E-2</v>
      </c>
      <c r="AV13" s="3">
        <v>5.2107653325770997E-2</v>
      </c>
      <c r="AW13" s="3">
        <v>5.2405550773069756E-2</v>
      </c>
      <c r="AX13" s="3">
        <v>5.1522370639736997E-2</v>
      </c>
      <c r="AY13" s="3">
        <v>5.3677751971333128E-2</v>
      </c>
      <c r="AZ13" s="3">
        <v>5.4234996707342102E-2</v>
      </c>
      <c r="BA13" s="3">
        <v>5.2265364125042679E-2</v>
      </c>
      <c r="BB13" s="3">
        <v>5.2654384157246194E-2</v>
      </c>
      <c r="BC13" s="3">
        <v>5.1830782585616082E-2</v>
      </c>
      <c r="BD13" s="3">
        <v>5.2321438998893625E-2</v>
      </c>
      <c r="BE13" s="3">
        <v>5.2153213588760287E-2</v>
      </c>
      <c r="BF13" s="3">
        <v>5.2749010068352351E-2</v>
      </c>
      <c r="BG13" s="3">
        <v>5.1094799241267877E-2</v>
      </c>
      <c r="BH13" s="3">
        <v>5.1021200819358056E-2</v>
      </c>
      <c r="BI13" s="3">
        <v>5.0527039894397233E-2</v>
      </c>
      <c r="BJ13" s="3">
        <v>4.9857645630026613E-2</v>
      </c>
      <c r="BK13" s="3">
        <v>4.9598298304759682E-2</v>
      </c>
      <c r="BL13" s="3">
        <v>5.0043393588131639E-2</v>
      </c>
      <c r="BM13" s="3">
        <v>4.7989648832796238E-2</v>
      </c>
      <c r="BN13" s="3">
        <v>4.7316749079503111E-2</v>
      </c>
      <c r="BO13" s="3">
        <v>4.7004832068367676E-2</v>
      </c>
      <c r="BP13" s="3">
        <v>4.7152028764002055E-2</v>
      </c>
      <c r="BQ13" s="3">
        <v>4.6342446174565247E-2</v>
      </c>
      <c r="BR13" s="3">
        <v>4.5872818842659369E-2</v>
      </c>
      <c r="BS13" s="3">
        <v>4.4386832474580924E-2</v>
      </c>
      <c r="BT13" s="3">
        <v>4.2781686121881803E-2</v>
      </c>
      <c r="BU13" s="3">
        <v>4.3219772620811378E-2</v>
      </c>
      <c r="BV13" s="3">
        <v>4.207023552390899E-2</v>
      </c>
      <c r="BW13" s="3">
        <v>4.1873973451721898E-2</v>
      </c>
      <c r="BX13" s="3">
        <v>3.9227936434718454E-2</v>
      </c>
      <c r="BY13" s="3">
        <v>3.3974414259839956E-2</v>
      </c>
      <c r="BZ13" s="3">
        <v>3.3298009643657984E-2</v>
      </c>
      <c r="CA13" s="3">
        <v>3.3858759635540442E-2</v>
      </c>
      <c r="CB13" s="3">
        <v>3.3953385974229547E-2</v>
      </c>
      <c r="CC13" s="3">
        <v>3.3834226588877761E-2</v>
      </c>
      <c r="CD13" s="3">
        <v>3.2369268221789635E-2</v>
      </c>
      <c r="CE13" s="3">
        <v>3.4121610631686325E-2</v>
      </c>
      <c r="CF13" s="3">
        <v>3.1356414594245388E-2</v>
      </c>
      <c r="CG13" s="3">
        <v>3.0680010472884621E-2</v>
      </c>
      <c r="CH13" s="3">
        <v>2.85842087435518E-2</v>
      </c>
      <c r="CI13" s="3">
        <v>2.7893785767293428E-2</v>
      </c>
      <c r="CJ13" s="3">
        <v>2.8570190021172271E-2</v>
      </c>
      <c r="CK13" s="3">
        <v>2.9400800187280418E-2</v>
      </c>
      <c r="CL13" s="3">
        <v>3.2660157564209168E-2</v>
      </c>
      <c r="CM13" s="3">
        <v>3.4734930482428865E-2</v>
      </c>
      <c r="CN13" s="3">
        <v>3.4437032395387666E-2</v>
      </c>
      <c r="CO13" s="3">
        <v>3.4293340182713447E-2</v>
      </c>
      <c r="CP13" s="3">
        <v>3.2838896230647452E-2</v>
      </c>
      <c r="CQ13" s="3">
        <v>3.2583054317272819E-2</v>
      </c>
      <c r="CR13" s="3">
        <v>3.1983753409555671E-2</v>
      </c>
      <c r="CS13" s="3">
        <v>3.1373937844628171E-2</v>
      </c>
      <c r="CT13" s="3">
        <v>3.0059681309585785E-2</v>
      </c>
      <c r="CU13" s="3">
        <v>2.8279301401400576E-2</v>
      </c>
      <c r="CV13" s="3">
        <v>2.8580704133295939E-2</v>
      </c>
      <c r="CZ13" s="37"/>
      <c r="DA13" s="37"/>
      <c r="DB13" s="37"/>
    </row>
    <row r="14" spans="2:106" x14ac:dyDescent="0.25">
      <c r="B14" s="4" t="s">
        <v>107</v>
      </c>
      <c r="C14" s="4" t="s">
        <v>104</v>
      </c>
      <c r="D14" s="4" t="s">
        <v>101</v>
      </c>
      <c r="E14" s="4">
        <v>3.2642634068374171E-2</v>
      </c>
      <c r="F14" s="4">
        <v>3.2215062445342398E-2</v>
      </c>
      <c r="G14" s="4">
        <v>3.1668331664785478E-2</v>
      </c>
      <c r="H14" s="4">
        <v>3.0613421348516721E-2</v>
      </c>
      <c r="I14" s="4">
        <v>3.0634449419356453E-2</v>
      </c>
      <c r="J14" s="4">
        <v>3.0967394693254349E-2</v>
      </c>
      <c r="K14" s="4">
        <v>3.11951991311884E-2</v>
      </c>
      <c r="L14" s="4">
        <v>3.1019964689854893E-2</v>
      </c>
      <c r="M14" s="4">
        <v>3.0788655419060729E-2</v>
      </c>
      <c r="N14" s="4">
        <v>3.0669496543544502E-2</v>
      </c>
      <c r="O14" s="4">
        <v>3.1069030478323406E-2</v>
      </c>
      <c r="P14" s="4">
        <v>3.0949871077304451E-2</v>
      </c>
      <c r="Q14" s="4">
        <v>3.0557346289271019E-2</v>
      </c>
      <c r="R14" s="4">
        <v>3.0546832025698124E-2</v>
      </c>
      <c r="S14" s="4">
        <v>3.0077204664416324E-2</v>
      </c>
      <c r="T14" s="4">
        <v>2.9607576848786819E-2</v>
      </c>
      <c r="U14" s="4">
        <v>2.9779306152403363E-2</v>
      </c>
      <c r="V14" s="4">
        <v>2.9954540752366868E-2</v>
      </c>
      <c r="W14" s="4">
        <v>2.973024066161091E-2</v>
      </c>
      <c r="X14" s="4">
        <v>2.9162481897036449E-2</v>
      </c>
      <c r="Y14" s="4">
        <v>3.0231410761387557E-2</v>
      </c>
      <c r="Z14" s="4">
        <v>3.0525804154614717E-2</v>
      </c>
      <c r="AA14" s="4">
        <v>2.983888602557801E-2</v>
      </c>
      <c r="AB14" s="4">
        <v>2.5615740904229304E-2</v>
      </c>
      <c r="AC14" s="4">
        <v>2.6081864116783735E-2</v>
      </c>
      <c r="AD14" s="4">
        <v>2.758537402769862E-2</v>
      </c>
      <c r="AE14" s="4">
        <v>2.882603206380098E-2</v>
      </c>
      <c r="AF14" s="4">
        <v>2.9302669064691079E-2</v>
      </c>
      <c r="AG14" s="4">
        <v>3.0876272584892419E-2</v>
      </c>
      <c r="AH14" s="4">
        <v>3.2229081097872501E-2</v>
      </c>
      <c r="AI14" s="4">
        <v>3.2229080822391572E-2</v>
      </c>
      <c r="AJ14" s="4">
        <v>3.3262962995359975E-2</v>
      </c>
      <c r="AK14" s="4">
        <v>3.7184705653766241E-2</v>
      </c>
      <c r="AL14" s="4">
        <v>4.0184715385556853E-2</v>
      </c>
      <c r="AM14" s="4">
        <v>4.3272342789750694E-2</v>
      </c>
      <c r="AN14" s="4">
        <v>3.9865788865372821E-2</v>
      </c>
      <c r="AO14" s="4">
        <v>4.1880982770806159E-2</v>
      </c>
      <c r="AP14" s="4">
        <v>4.2052712440642591E-2</v>
      </c>
      <c r="AQ14" s="4">
        <v>4.4341271292451481E-2</v>
      </c>
      <c r="AR14" s="4">
        <v>4.287631304221428E-2</v>
      </c>
      <c r="AS14" s="4">
        <v>4.3465100412270342E-2</v>
      </c>
      <c r="AT14" s="4">
        <v>4.4684730572066921E-2</v>
      </c>
      <c r="AU14" s="4">
        <v>4.3945242042347447E-2</v>
      </c>
      <c r="AV14" s="4">
        <v>4.1523505200963748E-2</v>
      </c>
      <c r="AW14" s="4">
        <v>3.9648498698192453E-2</v>
      </c>
      <c r="AX14" s="4">
        <v>3.977817211406813E-2</v>
      </c>
      <c r="AY14" s="4">
        <v>4.1011821312851436E-2</v>
      </c>
      <c r="AZ14" s="4">
        <v>4.273612572115202E-2</v>
      </c>
      <c r="BA14" s="4">
        <v>3.982723725169663E-2</v>
      </c>
      <c r="BB14" s="4">
        <v>4.0058546579937043E-2</v>
      </c>
      <c r="BC14" s="4">
        <v>3.9795695547234458E-2</v>
      </c>
      <c r="BD14" s="4">
        <v>3.9771162482946223E-2</v>
      </c>
      <c r="BE14" s="4">
        <v>4.1425374276172322E-2</v>
      </c>
      <c r="BF14" s="4">
        <v>4.0314388554674729E-2</v>
      </c>
      <c r="BG14" s="4">
        <v>3.9431208294046269E-2</v>
      </c>
      <c r="BH14" s="4">
        <v>3.9301534817460348E-2</v>
      </c>
      <c r="BI14" s="4">
        <v>3.9154338208648158E-2</v>
      </c>
      <c r="BJ14" s="4">
        <v>3.9238450552064506E-2</v>
      </c>
      <c r="BK14" s="4">
        <v>4.0556212384759455E-2</v>
      </c>
      <c r="BL14" s="4">
        <v>4.0282846683096167E-2</v>
      </c>
      <c r="BM14" s="4">
        <v>3.9070225614557225E-2</v>
      </c>
      <c r="BN14" s="4">
        <v>3.8835412043586461E-2</v>
      </c>
      <c r="BO14" s="4">
        <v>3.8576065159611247E-2</v>
      </c>
      <c r="BP14" s="4">
        <v>3.8712747873681633E-2</v>
      </c>
      <c r="BQ14" s="4">
        <v>3.7664847099754199E-2</v>
      </c>
      <c r="BR14" s="4">
        <v>3.7952230959779204E-2</v>
      </c>
      <c r="BS14" s="4">
        <v>3.7237275513279149E-2</v>
      </c>
      <c r="BT14" s="4">
        <v>3.799779211383833E-2</v>
      </c>
      <c r="BU14" s="4">
        <v>3.8211577749751452E-2</v>
      </c>
      <c r="BV14" s="4">
        <v>3.914732889282789E-2</v>
      </c>
      <c r="BW14" s="4">
        <v>4.0678876199541955E-2</v>
      </c>
      <c r="BX14" s="4">
        <v>4.0706913298970665E-2</v>
      </c>
      <c r="BY14" s="4">
        <v>4.1548038129469923E-2</v>
      </c>
      <c r="BZ14" s="4">
        <v>4.1817898556328587E-2</v>
      </c>
      <c r="CA14" s="4">
        <v>4.2112291773952974E-2</v>
      </c>
      <c r="CB14" s="4">
        <v>4.1197569375404211E-2</v>
      </c>
      <c r="CC14" s="4">
        <v>4.0293360732551194E-2</v>
      </c>
      <c r="CD14" s="4">
        <v>4.021976256914956E-2</v>
      </c>
      <c r="CE14" s="4">
        <v>3.837980315727358E-2</v>
      </c>
      <c r="CF14" s="4">
        <v>3.565315780196552E-2</v>
      </c>
      <c r="CG14" s="4">
        <v>3.62980201078884E-2</v>
      </c>
      <c r="CH14" s="4">
        <v>3.4247779623353673E-2</v>
      </c>
      <c r="CI14" s="4">
        <v>3.4440537184510268E-2</v>
      </c>
      <c r="CJ14" s="4">
        <v>3.4840071091871656E-2</v>
      </c>
      <c r="CK14" s="4">
        <v>3.6620451020946417E-2</v>
      </c>
      <c r="CL14" s="4">
        <v>3.6084234117505748E-2</v>
      </c>
      <c r="CM14" s="4">
        <v>3.5180025728591309E-2</v>
      </c>
      <c r="CN14" s="4">
        <v>3.491366954446299E-2</v>
      </c>
      <c r="CO14" s="4">
        <v>3.5572550227435031E-2</v>
      </c>
      <c r="CP14" s="4">
        <v>3.5526989606059427E-2</v>
      </c>
      <c r="CQ14" s="4">
        <v>3.375712349861304E-2</v>
      </c>
      <c r="CR14" s="4">
        <v>3.4142638923824707E-2</v>
      </c>
      <c r="CS14" s="4">
        <v>3.3774647051894285E-2</v>
      </c>
      <c r="CT14" s="4">
        <v>3.2870438342455836E-2</v>
      </c>
      <c r="CU14" s="4">
        <v>3.2043332544415319E-2</v>
      </c>
      <c r="CV14" s="4">
        <v>3.1394965992498108E-2</v>
      </c>
      <c r="CZ14" s="37"/>
      <c r="DA14" s="37"/>
      <c r="DB14" s="37"/>
    </row>
    <row r="15" spans="2:106" x14ac:dyDescent="0.25">
      <c r="B15" s="5" t="s">
        <v>107</v>
      </c>
      <c r="C15" s="5" t="s">
        <v>104</v>
      </c>
      <c r="D15" s="5" t="s">
        <v>102</v>
      </c>
      <c r="E15" s="5">
        <v>2.947439854260479E-2</v>
      </c>
      <c r="F15" s="5">
        <v>2.8864583778660927E-2</v>
      </c>
      <c r="G15" s="5">
        <v>2.805850623946609E-2</v>
      </c>
      <c r="H15" s="5">
        <v>2.7732570317945196E-2</v>
      </c>
      <c r="I15" s="5">
        <v>2.7031633416263485E-2</v>
      </c>
      <c r="J15" s="5">
        <v>2.7245419264336081E-2</v>
      </c>
      <c r="K15" s="5">
        <v>2.7115745947685774E-2</v>
      </c>
      <c r="L15" s="5">
        <v>2.726644734235659E-2</v>
      </c>
      <c r="M15" s="5">
        <v>2.6586538525223368E-2</v>
      </c>
      <c r="N15" s="5">
        <v>2.6940511657801505E-2</v>
      </c>
      <c r="O15" s="5">
        <v>2.6786305576497423E-2</v>
      </c>
      <c r="P15" s="5">
        <v>2.6782800994311899E-2</v>
      </c>
      <c r="Q15" s="5">
        <v>2.6702193353195982E-2</v>
      </c>
      <c r="R15" s="5">
        <v>2.6726726081293041E-2</v>
      </c>
      <c r="S15" s="5">
        <v>2.7105231781379836E-2</v>
      </c>
      <c r="T15" s="5">
        <v>2.7231400496913465E-2</v>
      </c>
      <c r="U15" s="5">
        <v>2.647438869069928E-2</v>
      </c>
      <c r="V15" s="5">
        <v>2.6919483694673521E-2</v>
      </c>
      <c r="W15" s="5">
        <v>2.7108736511750591E-2</v>
      </c>
      <c r="X15" s="5">
        <v>2.8132104301683992E-2</v>
      </c>
      <c r="Y15" s="5">
        <v>2.8500096253908605E-2</v>
      </c>
      <c r="Z15" s="5">
        <v>2.9435847088864205E-2</v>
      </c>
      <c r="AA15" s="5">
        <v>2.8345890292719427E-2</v>
      </c>
      <c r="AB15" s="5">
        <v>2.9074864501419724E-2</v>
      </c>
      <c r="AC15" s="5">
        <v>2.8093552818567475E-2</v>
      </c>
      <c r="AD15" s="5">
        <v>2.8766452503969569E-2</v>
      </c>
      <c r="AE15" s="5">
        <v>2.9004770941093171E-2</v>
      </c>
      <c r="AF15" s="5">
        <v>2.9088883702300491E-2</v>
      </c>
      <c r="AG15" s="5">
        <v>3.0431177549583854E-2</v>
      </c>
      <c r="AH15" s="5">
        <v>2.9295660041324494E-2</v>
      </c>
      <c r="AI15" s="5">
        <v>2.9519959853335522E-2</v>
      </c>
      <c r="AJ15" s="5">
        <v>3.1647303231642637E-2</v>
      </c>
      <c r="AK15" s="5">
        <v>3.1808518597432667E-2</v>
      </c>
      <c r="AL15" s="5">
        <v>3.2165996560912527E-2</v>
      </c>
      <c r="AM15" s="5">
        <v>3.3059691086419485E-2</v>
      </c>
      <c r="AN15" s="5">
        <v>3.3262962751213369E-2</v>
      </c>
      <c r="AO15" s="5">
        <v>3.3508290836431642E-2</v>
      </c>
      <c r="AP15" s="5">
        <v>3.3914834402332457E-2</v>
      </c>
      <c r="AQ15" s="5">
        <v>3.5022314605531631E-2</v>
      </c>
      <c r="AR15" s="5">
        <v>3.5292175401221385E-2</v>
      </c>
      <c r="AS15" s="5">
        <v>3.6806198926827571E-2</v>
      </c>
      <c r="AT15" s="5">
        <v>3.5961569787665321E-2</v>
      </c>
      <c r="AU15" s="5">
        <v>3.5695213895990688E-2</v>
      </c>
      <c r="AV15" s="5">
        <v>3.6312038628553214E-2</v>
      </c>
      <c r="AW15" s="5">
        <v>3.7142648846885236E-2</v>
      </c>
      <c r="AX15" s="5">
        <v>3.794872657082201E-2</v>
      </c>
      <c r="AY15" s="5">
        <v>3.9234945943767044E-2</v>
      </c>
      <c r="AZ15" s="5">
        <v>3.8197558856991533E-2</v>
      </c>
      <c r="BA15" s="5">
        <v>3.8243120052829753E-2</v>
      </c>
      <c r="BB15" s="5">
        <v>3.8130970254862367E-2</v>
      </c>
      <c r="BC15" s="5">
        <v>3.8667186959852329E-2</v>
      </c>
      <c r="BD15" s="5">
        <v>3.9403171017056399E-2</v>
      </c>
      <c r="BE15" s="5">
        <v>3.8039848792118067E-2</v>
      </c>
      <c r="BF15" s="5">
        <v>3.710059280247275E-2</v>
      </c>
      <c r="BG15" s="5">
        <v>3.7766483116566697E-2</v>
      </c>
      <c r="BH15" s="5">
        <v>3.8334242006478454E-2</v>
      </c>
      <c r="BI15" s="5">
        <v>3.9213917562848082E-2</v>
      </c>
      <c r="BJ15" s="5">
        <v>3.8274662415312702E-2</v>
      </c>
      <c r="BK15" s="5">
        <v>3.7100593011368241E-2</v>
      </c>
      <c r="BL15" s="5">
        <v>3.6466245101536336E-2</v>
      </c>
      <c r="BM15" s="5">
        <v>3.6143813899941424E-2</v>
      </c>
      <c r="BN15" s="5">
        <v>3.42863310216064E-2</v>
      </c>
      <c r="BO15" s="5">
        <v>3.3732590707847322E-2</v>
      </c>
      <c r="BP15" s="5">
        <v>3.3189364838486328E-2</v>
      </c>
      <c r="BQ15" s="5">
        <v>3.3785160803673234E-2</v>
      </c>
      <c r="BR15" s="5">
        <v>3.399193753241788E-2</v>
      </c>
      <c r="BS15" s="5">
        <v>3.4153152999391666E-2</v>
      </c>
      <c r="BT15" s="5">
        <v>3.6038673133827019E-2</v>
      </c>
      <c r="BU15" s="5">
        <v>3.5025819892739431E-2</v>
      </c>
      <c r="BV15" s="5">
        <v>3.4769976957082484E-2</v>
      </c>
      <c r="BW15" s="5">
        <v>3.751064130045903E-2</v>
      </c>
      <c r="BX15" s="5">
        <v>3.7889146986837062E-2</v>
      </c>
      <c r="BY15" s="5">
        <v>3.7794520400737344E-2</v>
      </c>
      <c r="BZ15" s="5">
        <v>3.9974434215631141E-2</v>
      </c>
      <c r="CA15" s="5">
        <v>3.7440547212671364E-2</v>
      </c>
      <c r="CB15" s="5">
        <v>3.8141484382653211E-2</v>
      </c>
      <c r="CC15" s="5">
        <v>3.8856440278278587E-2</v>
      </c>
      <c r="CD15" s="5">
        <v>3.8299194903179956E-2</v>
      </c>
      <c r="CE15" s="5">
        <v>3.6539843118711141E-2</v>
      </c>
      <c r="CF15" s="5">
        <v>3.4703388484860216E-2</v>
      </c>
      <c r="CG15" s="5">
        <v>3.6024654606634197E-2</v>
      </c>
      <c r="CH15" s="5">
        <v>3.5439372124926108E-2</v>
      </c>
      <c r="CI15" s="5">
        <v>3.5218577171887117E-2</v>
      </c>
      <c r="CJ15" s="5">
        <v>3.4510630806199892E-2</v>
      </c>
      <c r="CK15" s="5">
        <v>3.4170676239329678E-2</v>
      </c>
      <c r="CL15" s="5">
        <v>3.4615771512909649E-2</v>
      </c>
      <c r="CM15" s="5">
        <v>3.4079554651248081E-2</v>
      </c>
      <c r="CN15" s="5">
        <v>3.519053928191955E-2</v>
      </c>
      <c r="CO15" s="5">
        <v>3.4223246408269008E-2</v>
      </c>
      <c r="CP15" s="5">
        <v>3.3276981560415093E-2</v>
      </c>
      <c r="CQ15" s="5">
        <v>3.2607586693511541E-2</v>
      </c>
      <c r="CR15" s="5">
        <v>3.1514125306694875E-2</v>
      </c>
      <c r="CS15" s="5">
        <v>3.100945066128941E-2</v>
      </c>
      <c r="CT15" s="5">
        <v>2.9639119188421836E-2</v>
      </c>
      <c r="CU15" s="5">
        <v>2.9137949054046874E-2</v>
      </c>
      <c r="CV15" s="5">
        <v>2.775009386274006E-2</v>
      </c>
      <c r="CZ15" s="37"/>
      <c r="DA15" s="37"/>
      <c r="DB15" s="37"/>
    </row>
    <row r="16" spans="2:106" x14ac:dyDescent="0.25">
      <c r="B16" s="3" t="s">
        <v>107</v>
      </c>
      <c r="C16" s="3" t="s">
        <v>108</v>
      </c>
      <c r="D16" s="3" t="s">
        <v>100</v>
      </c>
      <c r="E16" s="3">
        <v>9.668449626884798E-2</v>
      </c>
      <c r="F16" s="3">
        <v>9.5033316930342726E-2</v>
      </c>
      <c r="G16" s="3">
        <v>9.232485238811966E-2</v>
      </c>
      <c r="H16" s="3">
        <v>9.0386049091806642E-2</v>
      </c>
      <c r="I16" s="3">
        <v>9.2111796443010902E-2</v>
      </c>
      <c r="J16" s="3">
        <v>9.1216964794761879E-2</v>
      </c>
      <c r="K16" s="3">
        <v>9.1371429677920918E-2</v>
      </c>
      <c r="L16" s="3">
        <v>9.0109076466246107E-2</v>
      </c>
      <c r="M16" s="3">
        <v>9.1011898508126188E-2</v>
      </c>
      <c r="N16" s="3">
        <v>9.1709655134448481E-2</v>
      </c>
      <c r="O16" s="3">
        <v>8.9384688928811781E-2</v>
      </c>
      <c r="P16" s="3">
        <v>9.1920047082247214E-2</v>
      </c>
      <c r="Q16" s="3">
        <v>8.9344741770435152E-2</v>
      </c>
      <c r="R16" s="3">
        <v>8.8356697238600831E-2</v>
      </c>
      <c r="S16" s="3">
        <v>9.0191635044212265E-2</v>
      </c>
      <c r="T16" s="3">
        <v>9.4548616781895509E-2</v>
      </c>
      <c r="U16" s="3">
        <v>9.4221043752911279E-2</v>
      </c>
      <c r="V16" s="3">
        <v>9.5147834906130491E-2</v>
      </c>
      <c r="W16" s="3">
        <v>9.6359587228244781E-2</v>
      </c>
      <c r="X16" s="3">
        <v>9.5142508801491527E-2</v>
      </c>
      <c r="Y16" s="3">
        <v>9.4146475052179823E-2</v>
      </c>
      <c r="Z16" s="3">
        <v>9.2537907193783145E-2</v>
      </c>
      <c r="AA16" s="3">
        <v>9.3057229541862116E-2</v>
      </c>
      <c r="AB16" s="3">
        <v>9.3720363976489585E-2</v>
      </c>
      <c r="AC16" s="3">
        <v>9.4215718528279341E-2</v>
      </c>
      <c r="AD16" s="3">
        <v>9.4862873535339745E-2</v>
      </c>
      <c r="AE16" s="3">
        <v>9.9147948438536179E-2</v>
      </c>
      <c r="AF16" s="3">
        <v>0.10515344477531184</v>
      </c>
      <c r="AG16" s="3">
        <v>0.10710822674915223</v>
      </c>
      <c r="AH16" s="3">
        <v>0.11857060293459645</v>
      </c>
      <c r="AI16" s="3">
        <v>0.12377714146566292</v>
      </c>
      <c r="AJ16" s="3">
        <v>0.13976427827058302</v>
      </c>
      <c r="AK16" s="3">
        <v>0.15219072859322033</v>
      </c>
      <c r="AL16" s="3">
        <v>0.1633468368096391</v>
      </c>
      <c r="AM16" s="3">
        <v>0.17471599990265768</v>
      </c>
      <c r="AN16" s="3">
        <v>0.17831929680150063</v>
      </c>
      <c r="AO16" s="3">
        <v>0.17795177700999412</v>
      </c>
      <c r="AP16" s="3">
        <v>0.17968018789618234</v>
      </c>
      <c r="AQ16" s="3">
        <v>0.18158170839950377</v>
      </c>
      <c r="AR16" s="3">
        <v>0.18021282646870726</v>
      </c>
      <c r="AS16" s="3">
        <v>0.180598990994188</v>
      </c>
      <c r="AT16" s="3">
        <v>0.18274285856115691</v>
      </c>
      <c r="AU16" s="3">
        <v>0.17587182578466931</v>
      </c>
      <c r="AV16" s="3">
        <v>0.1751767317443719</v>
      </c>
      <c r="AW16" s="3">
        <v>0.17164267864158592</v>
      </c>
      <c r="AX16" s="3">
        <v>0.17701966114308273</v>
      </c>
      <c r="AY16" s="3">
        <v>0.17270529202644158</v>
      </c>
      <c r="AZ16" s="3">
        <v>0.16892622200425284</v>
      </c>
      <c r="BA16" s="3">
        <v>0.16162907878157265</v>
      </c>
      <c r="BB16" s="3">
        <v>0.1607635417599847</v>
      </c>
      <c r="BC16" s="3">
        <v>0.15957575787754688</v>
      </c>
      <c r="BD16" s="3">
        <v>0.16550668506465852</v>
      </c>
      <c r="BE16" s="3">
        <v>0.16709927278562911</v>
      </c>
      <c r="BF16" s="3">
        <v>0.16883567493652632</v>
      </c>
      <c r="BG16" s="3">
        <v>0.17324858240147678</v>
      </c>
      <c r="BH16" s="3">
        <v>0.17354153408305689</v>
      </c>
      <c r="BI16" s="3">
        <v>0.17352555400466169</v>
      </c>
      <c r="BJ16" s="3">
        <v>0.17292367273286408</v>
      </c>
      <c r="BK16" s="3">
        <v>0.18026609017992024</v>
      </c>
      <c r="BL16" s="3">
        <v>0.18065757993995413</v>
      </c>
      <c r="BM16" s="3">
        <v>0.17826070804622074</v>
      </c>
      <c r="BN16" s="3">
        <v>0.17513944886407415</v>
      </c>
      <c r="BO16" s="3">
        <v>0.17538179745558027</v>
      </c>
      <c r="BP16" s="3">
        <v>0.17104878585508418</v>
      </c>
      <c r="BQ16" s="3">
        <v>0.16867854557091244</v>
      </c>
      <c r="BR16" s="3">
        <v>0.16727238039471951</v>
      </c>
      <c r="BS16" s="3">
        <v>0.16039602136924005</v>
      </c>
      <c r="BT16" s="3">
        <v>0.15993262522762039</v>
      </c>
      <c r="BU16" s="3">
        <v>0.15188446257915958</v>
      </c>
      <c r="BV16" s="3">
        <v>0.13686672534688923</v>
      </c>
      <c r="BW16" s="3">
        <v>0.1362062547994469</v>
      </c>
      <c r="BX16" s="3">
        <v>0.13037120174804537</v>
      </c>
      <c r="BY16" s="3">
        <v>0.11902334534453618</v>
      </c>
      <c r="BZ16" s="3">
        <v>0.11835754619926726</v>
      </c>
      <c r="CA16" s="3">
        <v>0.11335873764409443</v>
      </c>
      <c r="CB16" s="3">
        <v>0.10969152207213462</v>
      </c>
      <c r="CC16" s="3">
        <v>0.10043426951148383</v>
      </c>
      <c r="CD16" s="3">
        <v>9.4958748009857513E-2</v>
      </c>
      <c r="CE16" s="3">
        <v>9.5022664776127322E-2</v>
      </c>
      <c r="CF16" s="3">
        <v>9.80720190574213E-2</v>
      </c>
      <c r="CG16" s="3">
        <v>9.4780313721693016E-2</v>
      </c>
      <c r="CH16" s="3">
        <v>9.3677753205247918E-2</v>
      </c>
      <c r="CI16" s="3">
        <v>9.660193746368724E-2</v>
      </c>
      <c r="CJ16" s="3">
        <v>9.7214472081727718E-2</v>
      </c>
      <c r="CK16" s="3">
        <v>0.10737454542278302</v>
      </c>
      <c r="CL16" s="3">
        <v>0.11139063761535398</v>
      </c>
      <c r="CM16" s="3">
        <v>0.10988593564698568</v>
      </c>
      <c r="CN16" s="3">
        <v>0.10931867623402798</v>
      </c>
      <c r="CO16" s="3">
        <v>0.10758493774609769</v>
      </c>
      <c r="CP16" s="3">
        <v>0.10805099661313458</v>
      </c>
      <c r="CQ16" s="3">
        <v>0.10908697799753478</v>
      </c>
      <c r="CR16" s="3">
        <v>0.10752901120628741</v>
      </c>
      <c r="CS16" s="3">
        <v>0.10490310506543386</v>
      </c>
      <c r="CT16" s="3">
        <v>0.105105506247558</v>
      </c>
      <c r="CU16" s="3">
        <v>0.10555558622624292</v>
      </c>
      <c r="CV16" s="3">
        <v>0.10216534321089155</v>
      </c>
      <c r="CZ16" s="37"/>
      <c r="DA16" s="37"/>
      <c r="DB16" s="37"/>
    </row>
    <row r="17" spans="2:161" x14ac:dyDescent="0.25">
      <c r="B17" s="4" t="s">
        <v>107</v>
      </c>
      <c r="C17" s="4" t="s">
        <v>108</v>
      </c>
      <c r="D17" s="4" t="s">
        <v>101</v>
      </c>
      <c r="E17" s="4">
        <v>9.7411547098693874E-2</v>
      </c>
      <c r="F17" s="4">
        <v>9.776841348443055E-2</v>
      </c>
      <c r="G17" s="4">
        <v>9.8165230106087895E-2</v>
      </c>
      <c r="H17" s="4">
        <v>9.5965435313756481E-2</v>
      </c>
      <c r="I17" s="4">
        <v>9.5957444914172713E-2</v>
      </c>
      <c r="J17" s="4">
        <v>9.3922766164619434E-2</v>
      </c>
      <c r="K17" s="4">
        <v>9.6503398850979014E-2</v>
      </c>
      <c r="L17" s="4">
        <v>9.5755042808388535E-2</v>
      </c>
      <c r="M17" s="4">
        <v>9.6125225709261172E-2</v>
      </c>
      <c r="N17" s="4">
        <v>9.4026631215813644E-2</v>
      </c>
      <c r="O17" s="4">
        <v>8.9334088385995825E-2</v>
      </c>
      <c r="P17" s="4">
        <v>8.7698889202774744E-2</v>
      </c>
      <c r="Q17" s="4">
        <v>9.1366102811832911E-2</v>
      </c>
      <c r="R17" s="4">
        <v>8.9722914750934107E-2</v>
      </c>
      <c r="S17" s="4">
        <v>8.9437952683181846E-2</v>
      </c>
      <c r="T17" s="4">
        <v>9.2412737476996298E-2</v>
      </c>
      <c r="U17" s="4">
        <v>8.9901347515208327E-2</v>
      </c>
      <c r="V17" s="4">
        <v>9.2135765411981319E-2</v>
      </c>
      <c r="W17" s="4">
        <v>9.0133045760630595E-2</v>
      </c>
      <c r="X17" s="4">
        <v>9.0780201488463344E-2</v>
      </c>
      <c r="Y17" s="4">
        <v>8.9850747167343148E-2</v>
      </c>
      <c r="Z17" s="4">
        <v>9.0756232840442444E-2</v>
      </c>
      <c r="AA17" s="4">
        <v>9.0825475228686697E-2</v>
      </c>
      <c r="AB17" s="4">
        <v>9.1445999085039073E-2</v>
      </c>
      <c r="AC17" s="4">
        <v>9.4695091916794996E-2</v>
      </c>
      <c r="AD17" s="4">
        <v>9.7992123055558877E-2</v>
      </c>
      <c r="AE17" s="4">
        <v>0.10017061253643011</v>
      </c>
      <c r="AF17" s="4">
        <v>0.10296962736579629</v>
      </c>
      <c r="AG17" s="4">
        <v>0.10535584698576431</v>
      </c>
      <c r="AH17" s="4">
        <v>0.10601898169818427</v>
      </c>
      <c r="AI17" s="4">
        <v>0.11114029844568318</v>
      </c>
      <c r="AJ17" s="4">
        <v>0.11615242458003641</v>
      </c>
      <c r="AK17" s="4">
        <v>0.12098078979725289</v>
      </c>
      <c r="AL17" s="4">
        <v>0.12612873897826593</v>
      </c>
      <c r="AM17" s="4">
        <v>0.12798231977569577</v>
      </c>
      <c r="AN17" s="4">
        <v>0.13020874875014585</v>
      </c>
      <c r="AO17" s="4">
        <v>0.13995336454777554</v>
      </c>
      <c r="AP17" s="4">
        <v>0.14378569545563075</v>
      </c>
      <c r="AQ17" s="4">
        <v>0.14497880573736596</v>
      </c>
      <c r="AR17" s="4">
        <v>0.14790032771882458</v>
      </c>
      <c r="AS17" s="4">
        <v>0.14391619333867373</v>
      </c>
      <c r="AT17" s="4">
        <v>0.14458199136781211</v>
      </c>
      <c r="AU17" s="4">
        <v>0.14515191467787608</v>
      </c>
      <c r="AV17" s="4">
        <v>0.14390554006386322</v>
      </c>
      <c r="AW17" s="4">
        <v>0.14779912683260799</v>
      </c>
      <c r="AX17" s="4">
        <v>0.15066471991202793</v>
      </c>
      <c r="AY17" s="4">
        <v>0.144281050481156</v>
      </c>
      <c r="AZ17" s="4">
        <v>0.14280298084411383</v>
      </c>
      <c r="BA17" s="4">
        <v>0.13590797766802445</v>
      </c>
      <c r="BB17" s="4">
        <v>0.13278139053689517</v>
      </c>
      <c r="BC17" s="4">
        <v>0.1291701034368917</v>
      </c>
      <c r="BD17" s="4">
        <v>0.12738310268425357</v>
      </c>
      <c r="BE17" s="4">
        <v>0.1299584069533517</v>
      </c>
      <c r="BF17" s="4">
        <v>0.13174807153166376</v>
      </c>
      <c r="BG17" s="4">
        <v>0.13215021425498366</v>
      </c>
      <c r="BH17" s="4">
        <v>0.13059491022983025</v>
      </c>
      <c r="BI17" s="4">
        <v>0.12917276626449686</v>
      </c>
      <c r="BJ17" s="4">
        <v>0.12757485187536544</v>
      </c>
      <c r="BK17" s="4">
        <v>0.12646962722767463</v>
      </c>
      <c r="BL17" s="4">
        <v>0.12668268230468183</v>
      </c>
      <c r="BM17" s="4">
        <v>0.12666137690591547</v>
      </c>
      <c r="BN17" s="4">
        <v>0.12274382354580643</v>
      </c>
      <c r="BO17" s="4">
        <v>0.11857326494618614</v>
      </c>
      <c r="BP17" s="4">
        <v>0.1168555072514707</v>
      </c>
      <c r="BQ17" s="4">
        <v>0.11357445498816125</v>
      </c>
      <c r="BR17" s="4">
        <v>0.11385142664839283</v>
      </c>
      <c r="BS17" s="4">
        <v>0.11361174007690938</v>
      </c>
      <c r="BT17" s="4">
        <v>0.10262341365265568</v>
      </c>
      <c r="BU17" s="4">
        <v>9.781368978778579E-2</v>
      </c>
      <c r="BV17" s="4">
        <v>0.10039698578639923</v>
      </c>
      <c r="BW17" s="4">
        <v>0.10430921222188538</v>
      </c>
      <c r="BX17" s="4">
        <v>0.10315605102174383</v>
      </c>
      <c r="BY17" s="4">
        <v>0.101390355418851</v>
      </c>
      <c r="BZ17" s="4">
        <v>0.10052481801430624</v>
      </c>
      <c r="CA17" s="4">
        <v>9.8303716406466707E-2</v>
      </c>
      <c r="CB17" s="4">
        <v>9.7792383143417705E-2</v>
      </c>
      <c r="CC17" s="4">
        <v>9.4183759249015578E-2</v>
      </c>
      <c r="CD17" s="4">
        <v>9.2782920766778451E-2</v>
      </c>
      <c r="CE17" s="4">
        <v>9.406657790442334E-2</v>
      </c>
      <c r="CF17" s="4">
        <v>9.5078591713776126E-2</v>
      </c>
      <c r="CG17" s="4">
        <v>9.2748299232856532E-2</v>
      </c>
      <c r="CH17" s="4">
        <v>9.3163756907241449E-2</v>
      </c>
      <c r="CI17" s="4">
        <v>8.9126358672516851E-2</v>
      </c>
      <c r="CJ17" s="4">
        <v>8.8122336298020909E-2</v>
      </c>
      <c r="CK17" s="4">
        <v>8.9959937337012949E-2</v>
      </c>
      <c r="CL17" s="4">
        <v>9.1291533951866788E-2</v>
      </c>
      <c r="CM17" s="4">
        <v>8.6553716767705707E-2</v>
      </c>
      <c r="CN17" s="4">
        <v>8.5025045009887015E-2</v>
      </c>
      <c r="CO17" s="4">
        <v>8.655371597897342E-2</v>
      </c>
      <c r="CP17" s="4">
        <v>9.107048858837706E-2</v>
      </c>
      <c r="CQ17" s="4">
        <v>9.0569808571367177E-2</v>
      </c>
      <c r="CR17" s="4">
        <v>9.1627096343673414E-2</v>
      </c>
      <c r="CS17" s="4">
        <v>8.8090377157157368E-2</v>
      </c>
      <c r="CT17" s="4">
        <v>9.1307512914627478E-2</v>
      </c>
      <c r="CU17" s="4">
        <v>8.9975916833532052E-2</v>
      </c>
      <c r="CV17" s="4">
        <v>8.7712204529355631E-2</v>
      </c>
      <c r="CZ17" s="37"/>
      <c r="DA17" s="37"/>
      <c r="DB17" s="37"/>
    </row>
    <row r="18" spans="2:161" x14ac:dyDescent="0.25">
      <c r="B18" s="5" t="s">
        <v>107</v>
      </c>
      <c r="C18" s="5" t="s">
        <v>108</v>
      </c>
      <c r="D18" s="5" t="s">
        <v>102</v>
      </c>
      <c r="E18" s="5">
        <v>9.0686989657513192E-2</v>
      </c>
      <c r="F18" s="5">
        <v>9.3645794562922671E-2</v>
      </c>
      <c r="G18" s="5">
        <v>9.1483283938655735E-2</v>
      </c>
      <c r="H18" s="5">
        <v>9.0724273956536955E-2</v>
      </c>
      <c r="I18" s="5">
        <v>8.9730903052192418E-2</v>
      </c>
      <c r="J18" s="5">
        <v>8.8953251187441046E-2</v>
      </c>
      <c r="K18" s="5">
        <v>8.6833351624609659E-2</v>
      </c>
      <c r="L18" s="5">
        <v>8.6998469350016594E-2</v>
      </c>
      <c r="M18" s="5">
        <v>8.5158203358306775E-2</v>
      </c>
      <c r="N18" s="5">
        <v>8.4974443510175093E-2</v>
      </c>
      <c r="O18" s="5">
        <v>8.4172823274203182E-2</v>
      </c>
      <c r="P18" s="5">
        <v>8.3429792345127679E-2</v>
      </c>
      <c r="Q18" s="5">
        <v>8.2881174947746203E-2</v>
      </c>
      <c r="R18" s="5">
        <v>8.4436479385619864E-2</v>
      </c>
      <c r="S18" s="5">
        <v>8.3451098523697295E-2</v>
      </c>
      <c r="T18" s="5">
        <v>8.2372505518308034E-2</v>
      </c>
      <c r="U18" s="5">
        <v>8.1373809258372204E-2</v>
      </c>
      <c r="V18" s="5">
        <v>8.216477683662976E-2</v>
      </c>
      <c r="W18" s="5">
        <v>8.2798616837066685E-2</v>
      </c>
      <c r="X18" s="5">
        <v>8.0377775861757678E-2</v>
      </c>
      <c r="Y18" s="5">
        <v>8.0883781834589094E-2</v>
      </c>
      <c r="Z18" s="5">
        <v>7.8827799101026885E-2</v>
      </c>
      <c r="AA18" s="5">
        <v>7.9472290684220417E-2</v>
      </c>
      <c r="AB18" s="5">
        <v>7.8609416060155285E-2</v>
      </c>
      <c r="AC18" s="5">
        <v>8.3483057758811874E-2</v>
      </c>
      <c r="AD18" s="5">
        <v>7.9565502539477348E-2</v>
      </c>
      <c r="AE18" s="5">
        <v>8.2146135110751473E-2</v>
      </c>
      <c r="AF18" s="5">
        <v>8.7797426434953502E-2</v>
      </c>
      <c r="AG18" s="5">
        <v>9.1312840109601945E-2</v>
      </c>
      <c r="AH18" s="5">
        <v>9.1629758848840878E-2</v>
      </c>
      <c r="AI18" s="5">
        <v>9.4159790822236619E-2</v>
      </c>
      <c r="AJ18" s="5">
        <v>9.601869836124384E-2</v>
      </c>
      <c r="AK18" s="5">
        <v>9.6924183473797554E-2</v>
      </c>
      <c r="AL18" s="5">
        <v>0.10046356511289893</v>
      </c>
      <c r="AM18" s="5">
        <v>9.9496826262088015E-2</v>
      </c>
      <c r="AN18" s="5">
        <v>9.9709881700721537E-2</v>
      </c>
      <c r="AO18" s="5">
        <v>9.9747165890612527E-2</v>
      </c>
      <c r="AP18" s="5">
        <v>0.10086304376846864</v>
      </c>
      <c r="AQ18" s="5">
        <v>0.1024023678615639</v>
      </c>
      <c r="AR18" s="5">
        <v>0.10212007002625315</v>
      </c>
      <c r="AS18" s="5">
        <v>0.10028779459931444</v>
      </c>
      <c r="AT18" s="5">
        <v>0.10442639317260757</v>
      </c>
      <c r="AU18" s="5">
        <v>0.10907099934332218</v>
      </c>
      <c r="AV18" s="5">
        <v>0.10907632390621273</v>
      </c>
      <c r="AW18" s="5">
        <v>0.10767548615268482</v>
      </c>
      <c r="AX18" s="5">
        <v>0.1081042594463249</v>
      </c>
      <c r="AY18" s="5">
        <v>0.10611485690537972</v>
      </c>
      <c r="AZ18" s="5">
        <v>0.10549965861097883</v>
      </c>
      <c r="BA18" s="5">
        <v>0.10420534741623991</v>
      </c>
      <c r="BB18" s="5">
        <v>0.10488978776156561</v>
      </c>
      <c r="BC18" s="5">
        <v>0.10217333344181558</v>
      </c>
      <c r="BD18" s="5">
        <v>0.10163536732509131</v>
      </c>
      <c r="BE18" s="5">
        <v>0.10159275796959928</v>
      </c>
      <c r="BF18" s="5">
        <v>9.8247789023357762E-2</v>
      </c>
      <c r="BG18" s="5">
        <v>9.7928206472334495E-2</v>
      </c>
      <c r="BH18" s="5">
        <v>9.8972177198722672E-2</v>
      </c>
      <c r="BI18" s="5">
        <v>9.7139901988561317E-2</v>
      </c>
      <c r="BJ18" s="5">
        <v>9.4127831510233032E-2</v>
      </c>
      <c r="BK18" s="5">
        <v>9.7459484359019452E-2</v>
      </c>
      <c r="BL18" s="5">
        <v>0.10155547350538818</v>
      </c>
      <c r="BM18" s="5">
        <v>0.10004011705530019</v>
      </c>
      <c r="BN18" s="5">
        <v>9.8223819813799185E-2</v>
      </c>
      <c r="BO18" s="5">
        <v>9.853807653698389E-2</v>
      </c>
      <c r="BP18" s="5">
        <v>9.6604600108247021E-2</v>
      </c>
      <c r="BQ18" s="5">
        <v>9.6402197808008072E-2</v>
      </c>
      <c r="BR18" s="5">
        <v>9.4806946810995857E-2</v>
      </c>
      <c r="BS18" s="5">
        <v>9.4476710334333927E-2</v>
      </c>
      <c r="BT18" s="5">
        <v>9.2820204914504476E-2</v>
      </c>
      <c r="BU18" s="5">
        <v>9.0615082746137415E-2</v>
      </c>
      <c r="BV18" s="5">
        <v>9.0279520985316553E-2</v>
      </c>
      <c r="BW18" s="5">
        <v>9.0689652447418001E-2</v>
      </c>
      <c r="BX18" s="5">
        <v>9.1328819118992113E-2</v>
      </c>
      <c r="BY18" s="5">
        <v>9.1043857494715677E-2</v>
      </c>
      <c r="BZ18" s="5">
        <v>8.9664324673163542E-2</v>
      </c>
      <c r="CA18" s="5">
        <v>8.6638938678264138E-2</v>
      </c>
      <c r="CB18" s="5">
        <v>8.5781391395510609E-2</v>
      </c>
      <c r="CC18" s="5">
        <v>8.5685515968065368E-2</v>
      </c>
      <c r="CD18" s="5">
        <v>8.6732150361388927E-2</v>
      </c>
      <c r="CE18" s="5">
        <v>8.7453875243846277E-2</v>
      </c>
      <c r="CF18" s="5">
        <v>8.6662907993979132E-2</v>
      </c>
      <c r="CG18" s="5">
        <v>8.5080972178202832E-2</v>
      </c>
      <c r="CH18" s="5">
        <v>8.7802753458291874E-2</v>
      </c>
      <c r="CI18" s="5">
        <v>8.891330401815109E-2</v>
      </c>
      <c r="CJ18" s="5">
        <v>8.9278160843156137E-2</v>
      </c>
      <c r="CK18" s="5">
        <v>9.3728354396907798E-2</v>
      </c>
      <c r="CL18" s="5">
        <v>9.5004022529388055E-2</v>
      </c>
      <c r="CM18" s="5">
        <v>9.2934722270715781E-2</v>
      </c>
      <c r="CN18" s="5">
        <v>9.1246259354455128E-2</v>
      </c>
      <c r="CO18" s="5">
        <v>9.2756288959785604E-2</v>
      </c>
      <c r="CP18" s="5">
        <v>9.1635085610260653E-2</v>
      </c>
      <c r="CQ18" s="5">
        <v>9.2399420927136267E-2</v>
      </c>
      <c r="CR18" s="5">
        <v>9.1515242109229761E-2</v>
      </c>
      <c r="CS18" s="5">
        <v>8.9451267988928343E-2</v>
      </c>
      <c r="CT18" s="5">
        <v>8.9959938222972616E-2</v>
      </c>
      <c r="CU18" s="5">
        <v>8.7890638035732646E-2</v>
      </c>
      <c r="CV18" s="5">
        <v>8.7453874686277036E-2</v>
      </c>
      <c r="CZ18" s="37"/>
      <c r="DA18" s="37"/>
      <c r="DB18" s="37"/>
    </row>
    <row r="19" spans="2:161" x14ac:dyDescent="0.25">
      <c r="B19" s="3" t="s">
        <v>107</v>
      </c>
      <c r="C19" s="3" t="s">
        <v>109</v>
      </c>
      <c r="D19" s="3" t="s">
        <v>100</v>
      </c>
      <c r="E19" s="3">
        <v>7.3937963291114586E-2</v>
      </c>
      <c r="F19" s="3">
        <v>7.2436987337787168E-2</v>
      </c>
      <c r="G19" s="3">
        <v>7.1362276628853194E-2</v>
      </c>
      <c r="H19" s="3">
        <v>7.0791337732330081E-2</v>
      </c>
      <c r="I19" s="3">
        <v>7.1054848607117374E-2</v>
      </c>
      <c r="J19" s="3">
        <v>7.205980530237803E-2</v>
      </c>
      <c r="K19" s="3">
        <v>7.2140752830665705E-2</v>
      </c>
      <c r="L19" s="3">
        <v>7.170329063266323E-2</v>
      </c>
      <c r="M19" s="3">
        <v>7.0698333429573434E-2</v>
      </c>
      <c r="N19" s="3">
        <v>6.7539652035948319E-2</v>
      </c>
      <c r="O19" s="3">
        <v>6.6681089695428533E-2</v>
      </c>
      <c r="P19" s="3">
        <v>6.7006602653825326E-2</v>
      </c>
      <c r="Q19" s="3">
        <v>6.6330603369800387E-2</v>
      </c>
      <c r="R19" s="3">
        <v>6.9740739923672843E-2</v>
      </c>
      <c r="S19" s="3">
        <v>6.8511884885541607E-2</v>
      </c>
      <c r="T19" s="3">
        <v>6.9373892333977422E-2</v>
      </c>
      <c r="U19" s="3">
        <v>7.215539280056342E-2</v>
      </c>
      <c r="V19" s="3">
        <v>7.3260242675707077E-2</v>
      </c>
      <c r="W19" s="3">
        <v>7.1584453447539401E-2</v>
      </c>
      <c r="X19" s="3">
        <v>7.1572396493421495E-2</v>
      </c>
      <c r="Y19" s="3">
        <v>7.0298762607904436E-2</v>
      </c>
      <c r="Z19" s="3">
        <v>7.0075725714924958E-2</v>
      </c>
      <c r="AA19" s="3">
        <v>6.7701546796744477E-2</v>
      </c>
      <c r="AB19" s="3">
        <v>7.1036764135298122E-2</v>
      </c>
      <c r="AC19" s="3">
        <v>7.6179525621639058E-2</v>
      </c>
      <c r="AD19" s="3">
        <v>8.1047582268012286E-2</v>
      </c>
      <c r="AE19" s="3">
        <v>8.4981294759543899E-2</v>
      </c>
      <c r="AF19" s="3">
        <v>8.706526813768653E-2</v>
      </c>
      <c r="AG19" s="3">
        <v>0.10150926387073159</v>
      </c>
      <c r="AH19" s="3">
        <v>0.10822361585631105</v>
      </c>
      <c r="AI19" s="3">
        <v>0.12516751686219757</v>
      </c>
      <c r="AJ19" s="3">
        <v>0.13554948853690102</v>
      </c>
      <c r="AK19" s="3">
        <v>0.14735924079287332</v>
      </c>
      <c r="AL19" s="3">
        <v>0.15275517840384698</v>
      </c>
      <c r="AM19" s="3">
        <v>0.14982986673223467</v>
      </c>
      <c r="AN19" s="3">
        <v>0.15010198842938507</v>
      </c>
      <c r="AO19" s="3">
        <v>0.15229102198073396</v>
      </c>
      <c r="AP19" s="3">
        <v>0.1605502687188787</v>
      </c>
      <c r="AQ19" s="3">
        <v>0.16062002179741494</v>
      </c>
      <c r="AR19" s="3">
        <v>0.15939375011158452</v>
      </c>
      <c r="AS19" s="3">
        <v>0.15788416233804026</v>
      </c>
      <c r="AT19" s="3">
        <v>0.16135027325218693</v>
      </c>
      <c r="AU19" s="3">
        <v>0.15643313076898197</v>
      </c>
      <c r="AV19" s="3">
        <v>0.15677070076586749</v>
      </c>
      <c r="AW19" s="3">
        <v>0.15126625752313527</v>
      </c>
      <c r="AX19" s="3">
        <v>0.15387208428064816</v>
      </c>
      <c r="AY19" s="3">
        <v>0.15073062514415977</v>
      </c>
      <c r="AZ19" s="3">
        <v>0.14368042616910603</v>
      </c>
      <c r="BA19" s="3">
        <v>0.13751979084905827</v>
      </c>
      <c r="BB19" s="3">
        <v>0.14016695159241674</v>
      </c>
      <c r="BC19" s="3">
        <v>0.14118396404263836</v>
      </c>
      <c r="BD19" s="3">
        <v>0.14184618618674585</v>
      </c>
      <c r="BE19" s="3">
        <v>0.14754094146722718</v>
      </c>
      <c r="BF19" s="3">
        <v>0.15168649582021285</v>
      </c>
      <c r="BG19" s="3">
        <v>0.15139456906460186</v>
      </c>
      <c r="BH19" s="3">
        <v>0.15284387657834994</v>
      </c>
      <c r="BI19" s="3">
        <v>0.1561730655705714</v>
      </c>
      <c r="BJ19" s="3">
        <v>0.15393580975614984</v>
      </c>
      <c r="BK19" s="3">
        <v>0.15572010221038379</v>
      </c>
      <c r="BL19" s="3">
        <v>0.15533000424851748</v>
      </c>
      <c r="BM19" s="3">
        <v>0.15779718504932616</v>
      </c>
      <c r="BN19" s="3">
        <v>0.15866522242468439</v>
      </c>
      <c r="BO19" s="3">
        <v>0.15794530235678161</v>
      </c>
      <c r="BP19" s="3">
        <v>0.15210845837791376</v>
      </c>
      <c r="BQ19" s="3">
        <v>0.15706951842510949</v>
      </c>
      <c r="BR19" s="3">
        <v>0.15013729547785962</v>
      </c>
      <c r="BS19" s="3">
        <v>0.13872539292422373</v>
      </c>
      <c r="BT19" s="3">
        <v>0.13043083971600999</v>
      </c>
      <c r="BU19" s="3">
        <v>0.11692979803946865</v>
      </c>
      <c r="BV19" s="3">
        <v>0.11246820188378992</v>
      </c>
      <c r="BW19" s="3">
        <v>0.10728238254364146</v>
      </c>
      <c r="BX19" s="3">
        <v>8.4382799574004547E-2</v>
      </c>
      <c r="BY19" s="3">
        <v>6.6947183890115683E-2</v>
      </c>
      <c r="BZ19" s="3">
        <v>6.278871120016849E-2</v>
      </c>
      <c r="CA19" s="3">
        <v>6.188192584782478E-2</v>
      </c>
      <c r="CB19" s="3">
        <v>6.2321109072608571E-2</v>
      </c>
      <c r="CC19" s="3">
        <v>6.2335748537724729E-2</v>
      </c>
      <c r="CD19" s="3">
        <v>6.4914018447384772E-2</v>
      </c>
      <c r="CE19" s="3">
        <v>6.4050289709912223E-2</v>
      </c>
      <c r="CF19" s="3">
        <v>6.3705832136109725E-2</v>
      </c>
      <c r="CG19" s="3">
        <v>6.0998390015923387E-2</v>
      </c>
      <c r="CH19" s="3">
        <v>5.8685352955961514E-2</v>
      </c>
      <c r="CI19" s="3">
        <v>5.8706880833522747E-2</v>
      </c>
      <c r="CJ19" s="3">
        <v>5.4997926702854319E-2</v>
      </c>
      <c r="CK19" s="3">
        <v>7.4831833378494292E-2</v>
      </c>
      <c r="CL19" s="3">
        <v>8.2037038930470388E-2</v>
      </c>
      <c r="CM19" s="3">
        <v>8.6058588851254891E-2</v>
      </c>
      <c r="CN19" s="3">
        <v>8.8432767108583749E-2</v>
      </c>
      <c r="CO19" s="3">
        <v>8.5789050531267425E-2</v>
      </c>
      <c r="CP19" s="3">
        <v>8.638410150938125E-2</v>
      </c>
      <c r="CQ19" s="3">
        <v>8.3373536386059502E-2</v>
      </c>
      <c r="CR19" s="3">
        <v>7.8841327243084944E-2</v>
      </c>
      <c r="CS19" s="3">
        <v>7.7539274622891882E-2</v>
      </c>
      <c r="CT19" s="3">
        <v>7.4899001869001405E-2</v>
      </c>
      <c r="CU19" s="3">
        <v>7.8068880208536376E-2</v>
      </c>
      <c r="CV19" s="3">
        <v>7.7050144180357563E-2</v>
      </c>
      <c r="CZ19" s="37"/>
      <c r="DA19" s="37"/>
      <c r="DB19" s="37"/>
    </row>
    <row r="20" spans="2:161" x14ac:dyDescent="0.25">
      <c r="B20" s="4" t="s">
        <v>107</v>
      </c>
      <c r="C20" s="4" t="s">
        <v>109</v>
      </c>
      <c r="D20" s="4" t="s">
        <v>101</v>
      </c>
      <c r="E20" s="4">
        <v>7.3457443741680145E-2</v>
      </c>
      <c r="F20" s="4">
        <v>7.544238563620663E-2</v>
      </c>
      <c r="G20" s="4">
        <v>7.5568112226496495E-2</v>
      </c>
      <c r="H20" s="4">
        <v>7.4793941964306207E-2</v>
      </c>
      <c r="I20" s="4">
        <v>7.4756913308559617E-2</v>
      </c>
      <c r="J20" s="4">
        <v>7.4538181515664187E-2</v>
      </c>
      <c r="K20" s="4">
        <v>7.4657880871520671E-2</v>
      </c>
      <c r="L20" s="4">
        <v>7.5033340771618134E-2</v>
      </c>
      <c r="M20" s="4">
        <v>7.3903517695739232E-2</v>
      </c>
      <c r="N20" s="4">
        <v>7.3201684050451035E-2</v>
      </c>
      <c r="O20" s="4">
        <v>6.7692073783598622E-2</v>
      </c>
      <c r="P20" s="4">
        <v>6.5505625678102752E-2</v>
      </c>
      <c r="Q20" s="4">
        <v>6.6102399155317501E-2</v>
      </c>
      <c r="R20" s="4">
        <v>6.6401216987792458E-2</v>
      </c>
      <c r="S20" s="4">
        <v>6.9872495398279513E-2</v>
      </c>
      <c r="T20" s="4">
        <v>6.8060644767752629E-2</v>
      </c>
      <c r="U20" s="4">
        <v>6.6480442410282184E-2</v>
      </c>
      <c r="V20" s="4">
        <v>6.6885180805283953E-2</v>
      </c>
      <c r="W20" s="4">
        <v>6.7859997471699005E-2</v>
      </c>
      <c r="X20" s="4">
        <v>6.8232873499475974E-2</v>
      </c>
      <c r="Y20" s="4">
        <v>7.0022334564194794E-2</v>
      </c>
      <c r="Z20" s="4">
        <v>7.0571745538565225E-2</v>
      </c>
      <c r="AA20" s="4">
        <v>6.9163772650982919E-2</v>
      </c>
      <c r="AB20" s="4">
        <v>6.942986656994099E-2</v>
      </c>
      <c r="AC20" s="4">
        <v>7.4179084548123941E-2</v>
      </c>
      <c r="AD20" s="4">
        <v>7.6139052107560196E-2</v>
      </c>
      <c r="AE20" s="4">
        <v>7.4148083056555139E-2</v>
      </c>
      <c r="AF20" s="4">
        <v>7.331449377994867E-2</v>
      </c>
      <c r="AG20" s="4">
        <v>7.9965983333019089E-2</v>
      </c>
      <c r="AH20" s="4">
        <v>9.1829125190569932E-2</v>
      </c>
      <c r="AI20" s="4">
        <v>0.10101238195736109</v>
      </c>
      <c r="AJ20" s="4">
        <v>9.9424429890737215E-2</v>
      </c>
      <c r="AK20" s="4">
        <v>0.10636268026008955</v>
      </c>
      <c r="AL20" s="4">
        <v>0.11507402963450505</v>
      </c>
      <c r="AM20" s="4">
        <v>0.11844455306554401</v>
      </c>
      <c r="AN20" s="4">
        <v>0.11812420629461644</v>
      </c>
      <c r="AO20" s="4">
        <v>0.120381269897361</v>
      </c>
      <c r="AP20" s="4">
        <v>0.11890009895036387</v>
      </c>
      <c r="AQ20" s="4">
        <v>0.11738017760464893</v>
      </c>
      <c r="AR20" s="4">
        <v>0.11559674501073348</v>
      </c>
      <c r="AS20" s="4">
        <v>0.11645358362829365</v>
      </c>
      <c r="AT20" s="4">
        <v>0.11869945200205936</v>
      </c>
      <c r="AU20" s="4">
        <v>0.1193582292794937</v>
      </c>
      <c r="AV20" s="4">
        <v>0.11877695546086625</v>
      </c>
      <c r="AW20" s="4">
        <v>0.11967943640349124</v>
      </c>
      <c r="AX20" s="4">
        <v>0.12306718248432831</v>
      </c>
      <c r="AY20" s="4">
        <v>0.12063702946411901</v>
      </c>
      <c r="AZ20" s="4">
        <v>0.11652592156048293</v>
      </c>
      <c r="BA20" s="4">
        <v>0.1123855322772932</v>
      </c>
      <c r="BB20" s="4">
        <v>0.11327423432810241</v>
      </c>
      <c r="BC20" s="4">
        <v>0.11049876156014994</v>
      </c>
      <c r="BD20" s="4">
        <v>0.10801952499956818</v>
      </c>
      <c r="BE20" s="4">
        <v>0.10711704293285386</v>
      </c>
      <c r="BF20" s="4">
        <v>0.10715235038746342</v>
      </c>
      <c r="BG20" s="4">
        <v>0.10548172852154099</v>
      </c>
      <c r="BH20" s="4">
        <v>0.10575126573668721</v>
      </c>
      <c r="BI20" s="4">
        <v>0.10470325207591917</v>
      </c>
      <c r="BJ20" s="4">
        <v>0.10889703185604509</v>
      </c>
      <c r="BK20" s="4">
        <v>0.10829767391559311</v>
      </c>
      <c r="BL20" s="4">
        <v>0.10644276679145814</v>
      </c>
      <c r="BM20" s="4">
        <v>0.10426062427302339</v>
      </c>
      <c r="BN20" s="4">
        <v>0.10160140582904138</v>
      </c>
      <c r="BO20" s="4">
        <v>0.10062572842972708</v>
      </c>
      <c r="BP20" s="4">
        <v>0.10187611156196076</v>
      </c>
      <c r="BQ20" s="4">
        <v>9.3837317051773894E-2</v>
      </c>
      <c r="BR20" s="4">
        <v>9.1996187622222628E-2</v>
      </c>
      <c r="BS20" s="4">
        <v>9.0689829655890536E-2</v>
      </c>
      <c r="BT20" s="4">
        <v>8.9186268842494087E-2</v>
      </c>
      <c r="BU20" s="4">
        <v>8.6286792700986201E-2</v>
      </c>
      <c r="BV20" s="4">
        <v>8.1663301491940093E-2</v>
      </c>
      <c r="BW20" s="4">
        <v>8.5096689057982997E-2</v>
      </c>
      <c r="BX20" s="4">
        <v>8.4678171861631485E-2</v>
      </c>
      <c r="BY20" s="4">
        <v>8.5197443429832542E-2</v>
      </c>
      <c r="BZ20" s="4">
        <v>8.2013787455383069E-2</v>
      </c>
      <c r="CA20" s="4">
        <v>8.3510458370541149E-2</v>
      </c>
      <c r="CB20" s="4">
        <v>8.515696898157897E-2</v>
      </c>
      <c r="CC20" s="4">
        <v>8.4507665188227471E-2</v>
      </c>
      <c r="CD20" s="4">
        <v>8.3176333934543698E-2</v>
      </c>
      <c r="CE20" s="4">
        <v>8.367924326440257E-2</v>
      </c>
      <c r="CF20" s="4">
        <v>8.1668467575469569E-2</v>
      </c>
      <c r="CG20" s="4">
        <v>8.1057915850288154E-2</v>
      </c>
      <c r="CH20" s="4">
        <v>7.9479435377583244E-2</v>
      </c>
      <c r="CI20" s="4">
        <v>7.6282862764817536E-2</v>
      </c>
      <c r="CJ20" s="4">
        <v>7.6813328555321567E-2</v>
      </c>
      <c r="CK20" s="4">
        <v>7.5553472932528051E-2</v>
      </c>
      <c r="CL20" s="4">
        <v>7.226389720108492E-2</v>
      </c>
      <c r="CM20" s="4">
        <v>6.7485399219427394E-2</v>
      </c>
      <c r="CN20" s="4">
        <v>6.9163771911855687E-2</v>
      </c>
      <c r="CO20" s="4">
        <v>7.1705874157234575E-2</v>
      </c>
      <c r="CP20" s="4">
        <v>7.2647106330416336E-2</v>
      </c>
      <c r="CQ20" s="4">
        <v>7.3297270803414027E-2</v>
      </c>
      <c r="CR20" s="4">
        <v>7.2001246717863815E-2</v>
      </c>
      <c r="CS20" s="4">
        <v>7.2836558507526086E-2</v>
      </c>
      <c r="CT20" s="4">
        <v>7.1646455530186517E-2</v>
      </c>
      <c r="CU20" s="4">
        <v>7.0566578472099212E-2</v>
      </c>
      <c r="CV20" s="4">
        <v>6.9557315852935647E-2</v>
      </c>
      <c r="CZ20" s="37"/>
      <c r="DA20" s="37"/>
      <c r="DB20" s="37"/>
    </row>
    <row r="21" spans="2:161" x14ac:dyDescent="0.25">
      <c r="B21" s="5" t="s">
        <v>107</v>
      </c>
      <c r="C21" s="5" t="s">
        <v>109</v>
      </c>
      <c r="D21" s="5" t="s">
        <v>102</v>
      </c>
      <c r="E21" s="5">
        <v>6.5455678753404606E-2</v>
      </c>
      <c r="F21" s="5">
        <v>6.3650717869056073E-2</v>
      </c>
      <c r="G21" s="5">
        <v>6.4374080249729349E-2</v>
      </c>
      <c r="H21" s="5">
        <v>6.393920208958101E-2</v>
      </c>
      <c r="I21" s="5">
        <v>6.3028109561565959E-2</v>
      </c>
      <c r="J21" s="5">
        <v>6.4858905468991729E-2</v>
      </c>
      <c r="K21" s="5">
        <v>6.6437385528824777E-2</v>
      </c>
      <c r="L21" s="5">
        <v>6.5681299038464341E-2</v>
      </c>
      <c r="M21" s="5">
        <v>6.4411109290758828E-2</v>
      </c>
      <c r="N21" s="5">
        <v>6.3802279125691627E-2</v>
      </c>
      <c r="O21" s="5">
        <v>6.3862559882088971E-2</v>
      </c>
      <c r="P21" s="5">
        <v>6.3594743157183137E-2</v>
      </c>
      <c r="Q21" s="5">
        <v>6.2282357531034546E-2</v>
      </c>
      <c r="R21" s="5">
        <v>5.8668990613358764E-2</v>
      </c>
      <c r="S21" s="5">
        <v>5.8531206879357145E-2</v>
      </c>
      <c r="T21" s="5">
        <v>5.8324532311336316E-2</v>
      </c>
      <c r="U21" s="5">
        <v>5.772948032045138E-2</v>
      </c>
      <c r="V21" s="5">
        <v>5.754433418818683E-2</v>
      </c>
      <c r="W21" s="5">
        <v>6.0796020096297747E-2</v>
      </c>
      <c r="X21" s="5">
        <v>5.9424215189307135E-2</v>
      </c>
      <c r="Y21" s="5">
        <v>6.0249192670558796E-2</v>
      </c>
      <c r="Z21" s="5">
        <v>6.2596675719519768E-2</v>
      </c>
      <c r="AA21" s="5">
        <v>6.18629794895032E-2</v>
      </c>
      <c r="AB21" s="5">
        <v>6.1499576580415889E-2</v>
      </c>
      <c r="AC21" s="5">
        <v>6.3548242349001721E-2</v>
      </c>
      <c r="AD21" s="5">
        <v>6.593103132523509E-2</v>
      </c>
      <c r="AE21" s="5">
        <v>6.3727360216417644E-2</v>
      </c>
      <c r="AF21" s="5">
        <v>6.2209160706064845E-2</v>
      </c>
      <c r="AG21" s="5">
        <v>6.3128863663300464E-2</v>
      </c>
      <c r="AH21" s="5">
        <v>6.5844916679153126E-2</v>
      </c>
      <c r="AI21" s="5">
        <v>6.7801439787675305E-2</v>
      </c>
      <c r="AJ21" s="5">
        <v>6.7018658774821119E-2</v>
      </c>
      <c r="AK21" s="5">
        <v>6.6979907410169237E-2</v>
      </c>
      <c r="AL21" s="5">
        <v>6.6365910608029141E-2</v>
      </c>
      <c r="AM21" s="5">
        <v>6.806925590369943E-2</v>
      </c>
      <c r="AN21" s="5">
        <v>6.9655486181156634E-2</v>
      </c>
      <c r="AO21" s="5">
        <v>7.1955606627343557E-2</v>
      </c>
      <c r="AP21" s="5">
        <v>7.0954094462074638E-2</v>
      </c>
      <c r="AQ21" s="5">
        <v>7.2685857709183468E-2</v>
      </c>
      <c r="AR21" s="5">
        <v>7.5135817087742016E-2</v>
      </c>
      <c r="AS21" s="5">
        <v>7.2026220384082379E-2</v>
      </c>
      <c r="AT21" s="5">
        <v>6.9991333366159578E-2</v>
      </c>
      <c r="AU21" s="5">
        <v>7.1958189996326083E-2</v>
      </c>
      <c r="AV21" s="5">
        <v>7.3730428088039049E-2</v>
      </c>
      <c r="AW21" s="5">
        <v>7.3403192230501541E-2</v>
      </c>
      <c r="AX21" s="5">
        <v>7.3921601408701951E-2</v>
      </c>
      <c r="AY21" s="5">
        <v>7.5749814172187624E-2</v>
      </c>
      <c r="AZ21" s="5">
        <v>7.7739921772980697E-2</v>
      </c>
      <c r="BA21" s="5">
        <v>7.562236509803491E-2</v>
      </c>
      <c r="BB21" s="5">
        <v>7.7439382259128497E-2</v>
      </c>
      <c r="BC21" s="5">
        <v>7.8959304120692617E-2</v>
      </c>
      <c r="BD21" s="5">
        <v>7.4093831589486764E-2</v>
      </c>
      <c r="BE21" s="5">
        <v>7.1988329743668131E-2</v>
      </c>
      <c r="BF21" s="5">
        <v>7.3640868469740134E-2</v>
      </c>
      <c r="BG21" s="5">
        <v>7.5237433214404792E-2</v>
      </c>
      <c r="BH21" s="5">
        <v>7.1222771958215567E-2</v>
      </c>
      <c r="BI21" s="5">
        <v>7.4103304843715176E-2</v>
      </c>
      <c r="BJ21" s="5">
        <v>7.6380172575718039E-2</v>
      </c>
      <c r="BK21" s="5">
        <v>8.0368138660752389E-2</v>
      </c>
      <c r="BL21" s="5">
        <v>7.9137560606548196E-2</v>
      </c>
      <c r="BM21" s="5">
        <v>7.9191813401896197E-2</v>
      </c>
      <c r="BN21" s="5">
        <v>7.8700099149116548E-2</v>
      </c>
      <c r="BO21" s="5">
        <v>7.1290802416548227E-2</v>
      </c>
      <c r="BP21" s="5">
        <v>7.0876590900611158E-2</v>
      </c>
      <c r="BQ21" s="5">
        <v>7.0492520035073059E-2</v>
      </c>
      <c r="BR21" s="5">
        <v>6.7607682206040617E-2</v>
      </c>
      <c r="BS21" s="5">
        <v>6.916463336046362E-2</v>
      </c>
      <c r="BT21" s="5">
        <v>7.2127835645542857E-2</v>
      </c>
      <c r="BU21" s="5">
        <v>7.4055940842405937E-2</v>
      </c>
      <c r="BV21" s="5">
        <v>7.2741833563431418E-2</v>
      </c>
      <c r="BW21" s="5">
        <v>7.3894906504774899E-2</v>
      </c>
      <c r="BX21" s="5">
        <v>7.3441943840887564E-2</v>
      </c>
      <c r="BY21" s="5">
        <v>6.9317917512390276E-2</v>
      </c>
      <c r="BZ21" s="5">
        <v>7.0229870648352302E-2</v>
      </c>
      <c r="CA21" s="5">
        <v>6.5255893853607291E-2</v>
      </c>
      <c r="CB21" s="5">
        <v>6.6060203540573459E-2</v>
      </c>
      <c r="CC21" s="5">
        <v>6.4084734870120022E-2</v>
      </c>
      <c r="CD21" s="5">
        <v>6.4424025903090154E-2</v>
      </c>
      <c r="CE21" s="5">
        <v>6.9492730293516644E-2</v>
      </c>
      <c r="CF21" s="5">
        <v>7.0339235876730397E-2</v>
      </c>
      <c r="CG21" s="5">
        <v>6.8827064859476608E-2</v>
      </c>
      <c r="CH21" s="5">
        <v>6.9026850317468968E-2</v>
      </c>
      <c r="CI21" s="5">
        <v>7.0290151022995587E-2</v>
      </c>
      <c r="CJ21" s="5">
        <v>6.4384413762230808E-2</v>
      </c>
      <c r="CK21" s="5">
        <v>6.4475694988764182E-2</v>
      </c>
      <c r="CL21" s="5">
        <v>6.1538327783704473E-2</v>
      </c>
      <c r="CM21" s="5">
        <v>6.6460635740594812E-2</v>
      </c>
      <c r="CN21" s="5">
        <v>6.614890145490622E-2</v>
      </c>
      <c r="CO21" s="5">
        <v>6.6308213547350905E-2</v>
      </c>
      <c r="CP21" s="5">
        <v>6.7736854134903018E-2</v>
      </c>
      <c r="CQ21" s="5">
        <v>6.7049659404716411E-2</v>
      </c>
      <c r="CR21" s="5">
        <v>6.6314240579037606E-2</v>
      </c>
      <c r="CS21" s="5">
        <v>6.495879808715091E-2</v>
      </c>
      <c r="CT21" s="5">
        <v>6.2806795672950125E-2</v>
      </c>
      <c r="CU21" s="5">
        <v>6.4734039499962093E-2</v>
      </c>
      <c r="CV21" s="5">
        <v>6.1718306828971704E-2</v>
      </c>
      <c r="CZ21" s="37"/>
      <c r="DA21" s="37"/>
      <c r="DB21" s="37"/>
    </row>
    <row r="22" spans="2:161" x14ac:dyDescent="0.25">
      <c r="B22" s="3" t="s">
        <v>107</v>
      </c>
      <c r="C22" s="3" t="s">
        <v>110</v>
      </c>
      <c r="D22" s="3" t="s">
        <v>100</v>
      </c>
      <c r="E22" s="3">
        <v>0.10664765046112447</v>
      </c>
      <c r="F22" s="3">
        <v>0.11319593605045743</v>
      </c>
      <c r="G22" s="3">
        <v>0.11275728575176915</v>
      </c>
      <c r="H22" s="3">
        <v>0.11833336043361718</v>
      </c>
      <c r="I22" s="3">
        <v>0.12228711623770333</v>
      </c>
      <c r="J22" s="3">
        <v>0.12432251362439109</v>
      </c>
      <c r="K22" s="3">
        <v>0.12233875110847593</v>
      </c>
      <c r="L22" s="3">
        <v>0.1235361881532019</v>
      </c>
      <c r="M22" s="3">
        <v>0.12391681163025851</v>
      </c>
      <c r="N22" s="3">
        <v>0.1205792307227808</v>
      </c>
      <c r="O22" s="3">
        <v>0.12025319393824364</v>
      </c>
      <c r="P22" s="3">
        <v>0.12077593537064514</v>
      </c>
      <c r="Q22" s="3">
        <v>0.12051038566857536</v>
      </c>
      <c r="R22" s="3">
        <v>0.12113541297033267</v>
      </c>
      <c r="S22" s="3">
        <v>0.12190796802081098</v>
      </c>
      <c r="T22" s="3">
        <v>0.12286395151788168</v>
      </c>
      <c r="U22" s="3">
        <v>0.13016118822076095</v>
      </c>
      <c r="V22" s="3">
        <v>0.12974712601551294</v>
      </c>
      <c r="W22" s="3">
        <v>0.12955484844662851</v>
      </c>
      <c r="X22" s="3">
        <v>0.12698195596189915</v>
      </c>
      <c r="Y22" s="3">
        <v>0.12964582322987464</v>
      </c>
      <c r="Z22" s="3">
        <v>0.12810316872926947</v>
      </c>
      <c r="AA22" s="3">
        <v>0.12632938839028895</v>
      </c>
      <c r="AB22" s="3">
        <v>0.13257327503199745</v>
      </c>
      <c r="AC22" s="3">
        <v>0.14040358119898155</v>
      </c>
      <c r="AD22" s="3">
        <v>0.14317957032053891</v>
      </c>
      <c r="AE22" s="3">
        <v>0.1473192105291658</v>
      </c>
      <c r="AF22" s="3">
        <v>0.15499608696588157</v>
      </c>
      <c r="AG22" s="3">
        <v>0.15610894091148844</v>
      </c>
      <c r="AH22" s="3">
        <v>0.1603302146427272</v>
      </c>
      <c r="AI22" s="3">
        <v>0.15881313377262915</v>
      </c>
      <c r="AJ22" s="3">
        <v>0.1620317081247192</v>
      </c>
      <c r="AK22" s="3">
        <v>0.17054703633533852</v>
      </c>
      <c r="AL22" s="3">
        <v>0.1815511656009306</v>
      </c>
      <c r="AM22" s="3">
        <v>0.1817552455676904</v>
      </c>
      <c r="AN22" s="3">
        <v>0.18987913235592921</v>
      </c>
      <c r="AO22" s="3">
        <v>0.19342571189936894</v>
      </c>
      <c r="AP22" s="3">
        <v>0.19404975442028902</v>
      </c>
      <c r="AQ22" s="3">
        <v>0.19490050029367284</v>
      </c>
      <c r="AR22" s="3">
        <v>0.19644512166518244</v>
      </c>
      <c r="AS22" s="3">
        <v>0.196962452205037</v>
      </c>
      <c r="AT22" s="3">
        <v>0.19711342319279088</v>
      </c>
      <c r="AU22" s="3">
        <v>0.19563371543753996</v>
      </c>
      <c r="AV22" s="3">
        <v>0.20170991034097807</v>
      </c>
      <c r="AW22" s="3">
        <v>0.19799515210608104</v>
      </c>
      <c r="AX22" s="3">
        <v>0.19621645136560498</v>
      </c>
      <c r="AY22" s="3">
        <v>0.19915619618562411</v>
      </c>
      <c r="AZ22" s="3">
        <v>0.1920177993317439</v>
      </c>
      <c r="BA22" s="3">
        <v>0.18861039133275384</v>
      </c>
      <c r="BB22" s="3">
        <v>0.18807043732512374</v>
      </c>
      <c r="BC22" s="3">
        <v>0.18882676410930019</v>
      </c>
      <c r="BD22" s="3">
        <v>0.19050514433300347</v>
      </c>
      <c r="BE22" s="3">
        <v>0.19336768237524266</v>
      </c>
      <c r="BF22" s="3">
        <v>0.19266839879258502</v>
      </c>
      <c r="BG22" s="3">
        <v>0.19636496342325266</v>
      </c>
      <c r="BH22" s="3">
        <v>0.18512724742825826</v>
      </c>
      <c r="BI22" s="3">
        <v>0.18442747181570995</v>
      </c>
      <c r="BJ22" s="3">
        <v>0.1859519319734429</v>
      </c>
      <c r="BK22" s="3">
        <v>0.18931458973898141</v>
      </c>
      <c r="BL22" s="3">
        <v>0.19430006170089148</v>
      </c>
      <c r="BM22" s="3">
        <v>0.19511195613624135</v>
      </c>
      <c r="BN22" s="3">
        <v>0.18916952156228239</v>
      </c>
      <c r="BO22" s="3">
        <v>0.19105935577608493</v>
      </c>
      <c r="BP22" s="3">
        <v>0.1801383367910725</v>
      </c>
      <c r="BQ22" s="3">
        <v>0.17741693227361</v>
      </c>
      <c r="BR22" s="3">
        <v>0.1796741142116588</v>
      </c>
      <c r="BS22" s="3">
        <v>0.17110370858884111</v>
      </c>
      <c r="BT22" s="3">
        <v>0.17141400890980502</v>
      </c>
      <c r="BU22" s="3">
        <v>0.16391514934271761</v>
      </c>
      <c r="BV22" s="3">
        <v>0.15485003426335295</v>
      </c>
      <c r="BW22" s="3">
        <v>0.14038341782203673</v>
      </c>
      <c r="BX22" s="3">
        <v>0.11583914991501948</v>
      </c>
      <c r="BY22" s="3">
        <v>9.8316240616580217E-2</v>
      </c>
      <c r="BZ22" s="3">
        <v>9.5184218000514798E-2</v>
      </c>
      <c r="CA22" s="3">
        <v>8.915719845005303E-2</v>
      </c>
      <c r="CB22" s="3">
        <v>9.0801152377230451E-2</v>
      </c>
      <c r="CC22" s="3">
        <v>8.979353617695203E-2</v>
      </c>
      <c r="CD22" s="3">
        <v>8.7790103134696887E-2</v>
      </c>
      <c r="CE22" s="3">
        <v>8.795090790540408E-2</v>
      </c>
      <c r="CF22" s="3">
        <v>8.4978707798508066E-2</v>
      </c>
      <c r="CG22" s="3">
        <v>8.5773392605872675E-2</v>
      </c>
      <c r="CH22" s="3">
        <v>8.6880837234410757E-2</v>
      </c>
      <c r="CI22" s="3">
        <v>8.5202457762540304E-2</v>
      </c>
      <c r="CJ22" s="3">
        <v>8.1940609908586259E-2</v>
      </c>
      <c r="CK22" s="3">
        <v>9.6900462649365277E-2</v>
      </c>
      <c r="CL22" s="3">
        <v>0.1129416959161761</v>
      </c>
      <c r="CM22" s="3">
        <v>0.11043814288682065</v>
      </c>
      <c r="CN22" s="3">
        <v>0.10649766382919518</v>
      </c>
      <c r="CO22" s="3">
        <v>0.10755888328507526</v>
      </c>
      <c r="CP22" s="3">
        <v>0.11122348387614699</v>
      </c>
      <c r="CQ22" s="3">
        <v>0.11587553994761457</v>
      </c>
      <c r="CR22" s="3">
        <v>0.11729082814483409</v>
      </c>
      <c r="CS22" s="3">
        <v>0.11463925354888244</v>
      </c>
      <c r="CT22" s="3">
        <v>0.1140811052306225</v>
      </c>
      <c r="CU22" s="3">
        <v>0.10935282610407719</v>
      </c>
      <c r="CV22" s="3">
        <v>0.10572658316833786</v>
      </c>
      <c r="CZ22" s="37"/>
      <c r="DA22" s="37"/>
      <c r="DB22" s="37"/>
    </row>
    <row r="23" spans="2:161" x14ac:dyDescent="0.25">
      <c r="B23" s="4" t="s">
        <v>107</v>
      </c>
      <c r="C23" s="4" t="s">
        <v>110</v>
      </c>
      <c r="D23" s="4" t="s">
        <v>101</v>
      </c>
      <c r="E23" s="4">
        <v>0.11769161219375159</v>
      </c>
      <c r="F23" s="4">
        <v>0.11834909743505136</v>
      </c>
      <c r="G23" s="4">
        <v>0.11752343030737102</v>
      </c>
      <c r="H23" s="4">
        <v>0.1173198412390887</v>
      </c>
      <c r="I23" s="4">
        <v>0.12160504436559318</v>
      </c>
      <c r="J23" s="4">
        <v>0.12267216464815847</v>
      </c>
      <c r="K23" s="4">
        <v>0.12260774326696898</v>
      </c>
      <c r="L23" s="4">
        <v>0.12275723958078305</v>
      </c>
      <c r="M23" s="4">
        <v>0.1227778934722283</v>
      </c>
      <c r="N23" s="4">
        <v>0.1217510968365632</v>
      </c>
      <c r="O23" s="4">
        <v>0.12147620354068599</v>
      </c>
      <c r="P23" s="4">
        <v>0.12251086807618816</v>
      </c>
      <c r="Q23" s="4">
        <v>0.12366257079837009</v>
      </c>
      <c r="R23" s="4">
        <v>0.12399106644852885</v>
      </c>
      <c r="S23" s="4">
        <v>0.12373043345767172</v>
      </c>
      <c r="T23" s="4">
        <v>0.12519883153082045</v>
      </c>
      <c r="U23" s="4">
        <v>0.12215483269843412</v>
      </c>
      <c r="V23" s="4">
        <v>0.1199625639985292</v>
      </c>
      <c r="W23" s="4">
        <v>0.11924508459571374</v>
      </c>
      <c r="X23" s="4">
        <v>0.12090772648139111</v>
      </c>
      <c r="Y23" s="4">
        <v>0.12227728117678077</v>
      </c>
      <c r="Z23" s="4">
        <v>0.12282018465539762</v>
      </c>
      <c r="AA23" s="4">
        <v>0.12149243125593694</v>
      </c>
      <c r="AB23" s="4">
        <v>0.12750568153908443</v>
      </c>
      <c r="AC23" s="4">
        <v>0.1342516556807134</v>
      </c>
      <c r="AD23" s="4">
        <v>0.13731433981893418</v>
      </c>
      <c r="AE23" s="4">
        <v>0.13941219073398106</v>
      </c>
      <c r="AF23" s="4">
        <v>0.14329808373220951</v>
      </c>
      <c r="AG23" s="4">
        <v>0.14585032158685085</v>
      </c>
      <c r="AH23" s="4">
        <v>0.15041582815434323</v>
      </c>
      <c r="AI23" s="4">
        <v>0.15218665817817376</v>
      </c>
      <c r="AJ23" s="4">
        <v>0.15602976869612281</v>
      </c>
      <c r="AK23" s="4">
        <v>0.1561133671257873</v>
      </c>
      <c r="AL23" s="4">
        <v>0.15652005317090772</v>
      </c>
      <c r="AM23" s="4">
        <v>0.16226283584487503</v>
      </c>
      <c r="AN23" s="4">
        <v>0.16779415876908793</v>
      </c>
      <c r="AO23" s="4">
        <v>0.16912191393015297</v>
      </c>
      <c r="AP23" s="4">
        <v>0.168524917556374</v>
      </c>
      <c r="AQ23" s="4">
        <v>0.16997020111378261</v>
      </c>
      <c r="AR23" s="4">
        <v>0.16462722053056628</v>
      </c>
      <c r="AS23" s="4">
        <v>0.1664875521790932</v>
      </c>
      <c r="AT23" s="4">
        <v>0.17109485749243827</v>
      </c>
      <c r="AU23" s="4">
        <v>0.17302305132542506</v>
      </c>
      <c r="AV23" s="4">
        <v>0.1707461981311868</v>
      </c>
      <c r="AW23" s="4">
        <v>0.16472508049485654</v>
      </c>
      <c r="AX23" s="4">
        <v>0.16463312241098987</v>
      </c>
      <c r="AY23" s="4">
        <v>0.16525126505564103</v>
      </c>
      <c r="AZ23" s="4">
        <v>0.15966781322807566</v>
      </c>
      <c r="BA23" s="4">
        <v>0.15977010069196196</v>
      </c>
      <c r="BB23" s="4">
        <v>0.16165698648998164</v>
      </c>
      <c r="BC23" s="4">
        <v>0.15635973922759827</v>
      </c>
      <c r="BD23" s="4">
        <v>0.15859676125841821</v>
      </c>
      <c r="BE23" s="4">
        <v>0.15783157873347589</v>
      </c>
      <c r="BF23" s="4">
        <v>0.15662184841877716</v>
      </c>
      <c r="BG23" s="4">
        <v>0.1571313128885477</v>
      </c>
      <c r="BH23" s="4">
        <v>0.15403272855880698</v>
      </c>
      <c r="BI23" s="4">
        <v>0.152112402065813</v>
      </c>
      <c r="BJ23" s="4">
        <v>0.15276988580637824</v>
      </c>
      <c r="BK23" s="4">
        <v>0.15163687102217838</v>
      </c>
      <c r="BL23" s="4">
        <v>0.1505918797314765</v>
      </c>
      <c r="BM23" s="4">
        <v>0.14366001878911441</v>
      </c>
      <c r="BN23" s="4">
        <v>0.14282697766154356</v>
      </c>
      <c r="BO23" s="4">
        <v>0.14263764916281507</v>
      </c>
      <c r="BP23" s="4">
        <v>0.14247536812070649</v>
      </c>
      <c r="BQ23" s="4">
        <v>0.14194574171903437</v>
      </c>
      <c r="BR23" s="4">
        <v>0.14176821644182658</v>
      </c>
      <c r="BS23" s="4">
        <v>0.13910533363153213</v>
      </c>
      <c r="BT23" s="4">
        <v>0.14227423978223938</v>
      </c>
      <c r="BU23" s="4">
        <v>0.13880338975958836</v>
      </c>
      <c r="BV23" s="4">
        <v>0.13804952210556726</v>
      </c>
      <c r="BW23" s="4">
        <v>0.13964282487807925</v>
      </c>
      <c r="BX23" s="4">
        <v>0.13549138313405965</v>
      </c>
      <c r="BY23" s="4">
        <v>0.13570087259228997</v>
      </c>
      <c r="BZ23" s="4">
        <v>0.13673996157975388</v>
      </c>
      <c r="CA23" s="4">
        <v>0.1333891068664638</v>
      </c>
      <c r="CB23" s="4">
        <v>0.13167433586053093</v>
      </c>
      <c r="CC23" s="4">
        <v>0.12931535984339762</v>
      </c>
      <c r="CD23" s="4">
        <v>0.12790007262737133</v>
      </c>
      <c r="CE23" s="4">
        <v>0.124825092159819</v>
      </c>
      <c r="CF23" s="4">
        <v>0.12466330298858763</v>
      </c>
      <c r="CG23" s="4">
        <v>0.12018828091333891</v>
      </c>
      <c r="CH23" s="4">
        <v>0.11560703868027118</v>
      </c>
      <c r="CI23" s="4">
        <v>0.11391784099781037</v>
      </c>
      <c r="CJ23" s="4">
        <v>0.11320183751612725</v>
      </c>
      <c r="CK23" s="4">
        <v>0.11414306743988813</v>
      </c>
      <c r="CL23" s="4">
        <v>0.11340050819659503</v>
      </c>
      <c r="CM23" s="4">
        <v>0.11404520683368208</v>
      </c>
      <c r="CN23" s="4">
        <v>0.11066730297691132</v>
      </c>
      <c r="CO23" s="4">
        <v>0.10836733781994032</v>
      </c>
      <c r="CP23" s="4">
        <v>0.10589968231991315</v>
      </c>
      <c r="CQ23" s="4">
        <v>0.10555053199569946</v>
      </c>
      <c r="CR23" s="4">
        <v>0.10389084012619762</v>
      </c>
      <c r="CS23" s="4">
        <v>0.10330564503353649</v>
      </c>
      <c r="CT23" s="4">
        <v>0.10228032303077549</v>
      </c>
      <c r="CU23" s="4">
        <v>0.10089601727551334</v>
      </c>
      <c r="CV23" s="4">
        <v>9.8389513028222242E-2</v>
      </c>
      <c r="CZ23" s="37"/>
      <c r="DA23" s="37"/>
      <c r="DB23" s="37"/>
    </row>
    <row r="24" spans="2:161" x14ac:dyDescent="0.25">
      <c r="B24" s="5" t="s">
        <v>107</v>
      </c>
      <c r="C24" s="5" t="s">
        <v>110</v>
      </c>
      <c r="D24" s="5" t="s">
        <v>102</v>
      </c>
      <c r="E24" s="5">
        <v>0.10994244739051939</v>
      </c>
      <c r="F24" s="5">
        <v>0.11119151928256898</v>
      </c>
      <c r="G24" s="5">
        <v>0.10848093432987531</v>
      </c>
      <c r="H24" s="5">
        <v>0.10848781905513002</v>
      </c>
      <c r="I24" s="5">
        <v>0.11330117275670298</v>
      </c>
      <c r="J24" s="5">
        <v>0.1139812779015337</v>
      </c>
      <c r="K24" s="5">
        <v>0.11511970373656108</v>
      </c>
      <c r="L24" s="5">
        <v>0.1158007921614945</v>
      </c>
      <c r="M24" s="5">
        <v>0.11364196267634719</v>
      </c>
      <c r="N24" s="5">
        <v>0.1146117143430269</v>
      </c>
      <c r="O24" s="5">
        <v>0.11437665197534554</v>
      </c>
      <c r="P24" s="5">
        <v>0.11399258710293189</v>
      </c>
      <c r="Q24" s="5">
        <v>0.1162782923095486</v>
      </c>
      <c r="R24" s="5">
        <v>0.11743540497459388</v>
      </c>
      <c r="S24" s="5">
        <v>0.11677644598851997</v>
      </c>
      <c r="T24" s="5">
        <v>0.1173680338175809</v>
      </c>
      <c r="U24" s="5">
        <v>0.11679562481911729</v>
      </c>
      <c r="V24" s="5">
        <v>0.11551212787919991</v>
      </c>
      <c r="W24" s="5">
        <v>0.11295005605987569</v>
      </c>
      <c r="X24" s="5">
        <v>0.10981754098451026</v>
      </c>
      <c r="Y24" s="5">
        <v>0.11047453345727665</v>
      </c>
      <c r="Z24" s="5">
        <v>0.11014947831727602</v>
      </c>
      <c r="AA24" s="5">
        <v>0.10875632027410989</v>
      </c>
      <c r="AB24" s="5">
        <v>0.11143739993265321</v>
      </c>
      <c r="AC24" s="5">
        <v>0.11175851971872779</v>
      </c>
      <c r="AD24" s="5">
        <v>0.11077106383969931</v>
      </c>
      <c r="AE24" s="5">
        <v>0.1039847663061778</v>
      </c>
      <c r="AF24" s="5">
        <v>0.10082422090811077</v>
      </c>
      <c r="AG24" s="5">
        <v>0.10053604855311751</v>
      </c>
      <c r="AH24" s="5">
        <v>0.10091372014833928</v>
      </c>
      <c r="AI24" s="5">
        <v>0.10117779626245002</v>
      </c>
      <c r="AJ24" s="5">
        <v>0.10270176212160378</v>
      </c>
      <c r="AK24" s="5">
        <v>0.11058862065464832</v>
      </c>
      <c r="AL24" s="5">
        <v>0.11248190047143374</v>
      </c>
      <c r="AM24" s="5">
        <v>0.11397193474006681</v>
      </c>
      <c r="AN24" s="5">
        <v>0.11417158900840518</v>
      </c>
      <c r="AO24" s="5">
        <v>0.1173906544861347</v>
      </c>
      <c r="AP24" s="5">
        <v>0.11989224165582285</v>
      </c>
      <c r="AQ24" s="5">
        <v>0.12201664796169277</v>
      </c>
      <c r="AR24" s="5">
        <v>0.12161930478785812</v>
      </c>
      <c r="AS24" s="5">
        <v>0.12063529150155008</v>
      </c>
      <c r="AT24" s="5">
        <v>0.12243513485265947</v>
      </c>
      <c r="AU24" s="5">
        <v>0.12213663689879417</v>
      </c>
      <c r="AV24" s="5">
        <v>0.12185485867688042</v>
      </c>
      <c r="AW24" s="5">
        <v>0.12057726320409844</v>
      </c>
      <c r="AX24" s="5">
        <v>0.12096673870525801</v>
      </c>
      <c r="AY24" s="5">
        <v>0.12224728365195796</v>
      </c>
      <c r="AZ24" s="5">
        <v>0.12242382510900368</v>
      </c>
      <c r="BA24" s="5">
        <v>0.12176437377354682</v>
      </c>
      <c r="BB24" s="5">
        <v>0.11740983357760187</v>
      </c>
      <c r="BC24" s="5">
        <v>0.1189480610549184</v>
      </c>
      <c r="BD24" s="5">
        <v>0.11752097214961546</v>
      </c>
      <c r="BE24" s="5">
        <v>0.11619371027149569</v>
      </c>
      <c r="BF24" s="5">
        <v>0.11707002747152465</v>
      </c>
      <c r="BG24" s="5">
        <v>0.11920525198651932</v>
      </c>
      <c r="BH24" s="5">
        <v>0.11609289826709002</v>
      </c>
      <c r="BI24" s="5">
        <v>0.11445730126963671</v>
      </c>
      <c r="BJ24" s="5">
        <v>0.11620108479312591</v>
      </c>
      <c r="BK24" s="5">
        <v>0.11622468962991249</v>
      </c>
      <c r="BL24" s="5">
        <v>0.11495791451769893</v>
      </c>
      <c r="BM24" s="5">
        <v>0.11004227528531475</v>
      </c>
      <c r="BN24" s="5">
        <v>0.11008161615919632</v>
      </c>
      <c r="BO24" s="5">
        <v>0.10850109676592994</v>
      </c>
      <c r="BP24" s="5">
        <v>0.10610031998120242</v>
      </c>
      <c r="BQ24" s="5">
        <v>0.10407770927053991</v>
      </c>
      <c r="BR24" s="5">
        <v>0.10347431890584084</v>
      </c>
      <c r="BS24" s="5">
        <v>0.10098846901457788</v>
      </c>
      <c r="BT24" s="5">
        <v>9.953974223059367E-2</v>
      </c>
      <c r="BU24" s="5">
        <v>9.8641294738015875E-2</v>
      </c>
      <c r="BV24" s="5">
        <v>9.6582293124214957E-2</v>
      </c>
      <c r="BW24" s="5">
        <v>9.1661733962246014E-2</v>
      </c>
      <c r="BX24" s="5">
        <v>9.0144161759864394E-2</v>
      </c>
      <c r="BY24" s="5">
        <v>8.7693226859400883E-2</v>
      </c>
      <c r="BZ24" s="5">
        <v>8.8679205879337947E-2</v>
      </c>
      <c r="CA24" s="5">
        <v>8.993663888528855E-2</v>
      </c>
      <c r="CB24" s="5">
        <v>8.9193095612991019E-2</v>
      </c>
      <c r="CC24" s="5">
        <v>8.9170475190651494E-2</v>
      </c>
      <c r="CD24" s="5">
        <v>8.8978196374574645E-2</v>
      </c>
      <c r="CE24" s="5">
        <v>8.6695934766053265E-2</v>
      </c>
      <c r="CF24" s="5">
        <v>8.496936306742528E-2</v>
      </c>
      <c r="CG24" s="5">
        <v>8.4468258869590918E-2</v>
      </c>
      <c r="CH24" s="5">
        <v>8.3951910836022853E-2</v>
      </c>
      <c r="CI24" s="5">
        <v>8.2602027534585343E-2</v>
      </c>
      <c r="CJ24" s="5">
        <v>8.3064282809288459E-2</v>
      </c>
      <c r="CK24" s="5">
        <v>8.3563420092251567E-2</v>
      </c>
      <c r="CL24" s="5">
        <v>8.8536595621508077E-2</v>
      </c>
      <c r="CM24" s="5">
        <v>8.880608084164672E-2</v>
      </c>
      <c r="CN24" s="5">
        <v>8.7195072220486988E-2</v>
      </c>
      <c r="CO24" s="5">
        <v>9.0602974230806294E-2</v>
      </c>
      <c r="CP24" s="5">
        <v>9.2851304552178146E-2</v>
      </c>
      <c r="CQ24" s="5">
        <v>9.4421988189845998E-2</v>
      </c>
      <c r="CR24" s="5">
        <v>9.4946203683582822E-2</v>
      </c>
      <c r="CS24" s="5">
        <v>9.663048519415747E-2</v>
      </c>
      <c r="CT24" s="5">
        <v>9.7204370206083759E-2</v>
      </c>
      <c r="CU24" s="5">
        <v>9.7229942705177708E-2</v>
      </c>
      <c r="CV24" s="5">
        <v>9.386482367635969E-2</v>
      </c>
      <c r="CZ24" s="37"/>
      <c r="DA24" s="37"/>
      <c r="DB24" s="37"/>
    </row>
    <row r="25" spans="2:161" x14ac:dyDescent="0.25">
      <c r="B25" s="3" t="s">
        <v>107</v>
      </c>
      <c r="C25" s="3" t="s">
        <v>111</v>
      </c>
      <c r="D25" s="3" t="s">
        <v>100</v>
      </c>
      <c r="E25" s="3">
        <v>0.2096930487814678</v>
      </c>
      <c r="F25" s="3">
        <v>0.20714273512533471</v>
      </c>
      <c r="G25" s="3">
        <v>0.20417444647594107</v>
      </c>
      <c r="H25" s="3">
        <v>0.19786516522236142</v>
      </c>
      <c r="I25" s="3">
        <v>0.19639982018469623</v>
      </c>
      <c r="J25" s="3">
        <v>0.1898091912448629</v>
      </c>
      <c r="K25" s="3">
        <v>0.18447936888081021</v>
      </c>
      <c r="L25" s="3">
        <v>0.18262555298315644</v>
      </c>
      <c r="M25" s="3">
        <v>0.18502549028840554</v>
      </c>
      <c r="N25" s="3">
        <v>0.18543133920461521</v>
      </c>
      <c r="O25" s="3">
        <v>0.18850634597513152</v>
      </c>
      <c r="P25" s="3">
        <v>0.19418502029654339</v>
      </c>
      <c r="Q25" s="3">
        <v>0.19482169068165706</v>
      </c>
      <c r="R25" s="3">
        <v>0.19569847384197694</v>
      </c>
      <c r="S25" s="3">
        <v>0.19511759169585072</v>
      </c>
      <c r="T25" s="3">
        <v>0.19094225917674798</v>
      </c>
      <c r="U25" s="3">
        <v>0.17781476805098037</v>
      </c>
      <c r="V25" s="3">
        <v>0.17985452935066404</v>
      </c>
      <c r="W25" s="3">
        <v>0.18501578903354732</v>
      </c>
      <c r="X25" s="3">
        <v>0.18776417197136902</v>
      </c>
      <c r="Y25" s="3">
        <v>0.19210806694033669</v>
      </c>
      <c r="Z25" s="3">
        <v>0.19198841639563591</v>
      </c>
      <c r="AA25" s="3">
        <v>0.19267116715342719</v>
      </c>
      <c r="AB25" s="3">
        <v>0.18707050719102894</v>
      </c>
      <c r="AC25" s="3">
        <v>0.19995667157882679</v>
      </c>
      <c r="AD25" s="3">
        <v>0.2273649389261749</v>
      </c>
      <c r="AE25" s="3">
        <v>0.22845879377905753</v>
      </c>
      <c r="AF25" s="3">
        <v>0.23754314088356687</v>
      </c>
      <c r="AG25" s="3">
        <v>0.25149769531810728</v>
      </c>
      <c r="AH25" s="3">
        <v>0.26534189302004713</v>
      </c>
      <c r="AI25" s="3">
        <v>0.27630673822212964</v>
      </c>
      <c r="AJ25" s="3">
        <v>0.29137455113724042</v>
      </c>
      <c r="AK25" s="3">
        <v>0.30043383318749534</v>
      </c>
      <c r="AL25" s="3">
        <v>0.30506028915011774</v>
      </c>
      <c r="AM25" s="3">
        <v>0.31064154544627748</v>
      </c>
      <c r="AN25" s="3">
        <v>0.31354596519778144</v>
      </c>
      <c r="AO25" s="3">
        <v>0.31564717059243746</v>
      </c>
      <c r="AP25" s="3">
        <v>0.31715739084886052</v>
      </c>
      <c r="AQ25" s="3">
        <v>0.31731706292010636</v>
      </c>
      <c r="AR25" s="3">
        <v>0.31492359604795217</v>
      </c>
      <c r="AS25" s="3">
        <v>0.31484072383324596</v>
      </c>
      <c r="AT25" s="3">
        <v>0.31339761038981179</v>
      </c>
      <c r="AU25" s="3">
        <v>0.31565081147840895</v>
      </c>
      <c r="AV25" s="3">
        <v>0.31677498432848478</v>
      </c>
      <c r="AW25" s="3">
        <v>0.3123542847612365</v>
      </c>
      <c r="AX25" s="3">
        <v>0.30867171356757317</v>
      </c>
      <c r="AY25" s="3">
        <v>0.29861922770884314</v>
      </c>
      <c r="AZ25" s="3">
        <v>0.29686000144584007</v>
      </c>
      <c r="BA25" s="3">
        <v>0.29711750002596593</v>
      </c>
      <c r="BB25" s="3">
        <v>0.29692670409288374</v>
      </c>
      <c r="BC25" s="3">
        <v>0.29992085947841973</v>
      </c>
      <c r="BD25" s="3">
        <v>0.30776380681527216</v>
      </c>
      <c r="BE25" s="3">
        <v>0.31104941750525722</v>
      </c>
      <c r="BF25" s="3">
        <v>0.31349705279145768</v>
      </c>
      <c r="BG25" s="3">
        <v>0.31777384568917738</v>
      </c>
      <c r="BH25" s="3">
        <v>0.32026432950469758</v>
      </c>
      <c r="BI25" s="3">
        <v>0.32241566612583394</v>
      </c>
      <c r="BJ25" s="3">
        <v>0.32131695526769422</v>
      </c>
      <c r="BK25" s="3">
        <v>0.31786277638378413</v>
      </c>
      <c r="BL25" s="3">
        <v>0.32502863088129469</v>
      </c>
      <c r="BM25" s="3">
        <v>0.31973397373012391</v>
      </c>
      <c r="BN25" s="3">
        <v>0.32044663872394613</v>
      </c>
      <c r="BO25" s="3">
        <v>0.31688655479254446</v>
      </c>
      <c r="BP25" s="3">
        <v>0.31669817922904464</v>
      </c>
      <c r="BQ25" s="3">
        <v>0.31131216916324944</v>
      </c>
      <c r="BR25" s="3">
        <v>0.30202611177542787</v>
      </c>
      <c r="BS25" s="3">
        <v>0.29929308660381182</v>
      </c>
      <c r="BT25" s="3">
        <v>0.28617287050360779</v>
      </c>
      <c r="BU25" s="3">
        <v>0.25809963953585391</v>
      </c>
      <c r="BV25" s="3">
        <v>0.24782037494709211</v>
      </c>
      <c r="BW25" s="3">
        <v>0.22871386411802208</v>
      </c>
      <c r="BX25" s="3">
        <v>0.19740029819230356</v>
      </c>
      <c r="BY25" s="3">
        <v>0.17277114023468518</v>
      </c>
      <c r="BZ25" s="3">
        <v>0.1662411456893827</v>
      </c>
      <c r="CA25" s="3">
        <v>0.16284720253717622</v>
      </c>
      <c r="CB25" s="3">
        <v>0.16000988463525354</v>
      </c>
      <c r="CC25" s="3">
        <v>0.15674488959854507</v>
      </c>
      <c r="CD25" s="3">
        <v>0.15546185136106966</v>
      </c>
      <c r="CE25" s="3">
        <v>0.1569870246684052</v>
      </c>
      <c r="CF25" s="3">
        <v>0.15218634258377067</v>
      </c>
      <c r="CG25" s="3">
        <v>0.14975083520578117</v>
      </c>
      <c r="CH25" s="3">
        <v>0.1479681624991166</v>
      </c>
      <c r="CI25" s="3">
        <v>0.14962673673466836</v>
      </c>
      <c r="CJ25" s="3">
        <v>0.15240139628008689</v>
      </c>
      <c r="CK25" s="3">
        <v>0.16519296907437456</v>
      </c>
      <c r="CL25" s="3">
        <v>0.18466329563123102</v>
      </c>
      <c r="CM25" s="3">
        <v>0.20083183718869904</v>
      </c>
      <c r="CN25" s="3">
        <v>0.20754009804089948</v>
      </c>
      <c r="CO25" s="3">
        <v>0.21299321156576928</v>
      </c>
      <c r="CP25" s="3">
        <v>0.21950986560864855</v>
      </c>
      <c r="CQ25" s="3">
        <v>0.22140006172281776</v>
      </c>
      <c r="CR25" s="3">
        <v>0.22784880443734104</v>
      </c>
      <c r="CS25" s="3">
        <v>0.22830518269351027</v>
      </c>
      <c r="CT25" s="3">
        <v>0.22863261601461737</v>
      </c>
      <c r="CU25" s="3">
        <v>0.2260774535429399</v>
      </c>
      <c r="CV25" s="3">
        <v>0.21815325620646833</v>
      </c>
      <c r="CZ25" s="37"/>
      <c r="DA25" s="37"/>
      <c r="DB25" s="37"/>
    </row>
    <row r="26" spans="2:161" x14ac:dyDescent="0.25">
      <c r="B26" s="4" t="s">
        <v>107</v>
      </c>
      <c r="C26" s="4" t="s">
        <v>111</v>
      </c>
      <c r="D26" s="4" t="s">
        <v>101</v>
      </c>
      <c r="E26" s="4">
        <v>0.20213064276506645</v>
      </c>
      <c r="F26" s="4">
        <v>0.20148386909871541</v>
      </c>
      <c r="G26" s="4">
        <v>0.19992959024383369</v>
      </c>
      <c r="H26" s="4">
        <v>0.19685943223103561</v>
      </c>
      <c r="I26" s="4">
        <v>0.1983773326812866</v>
      </c>
      <c r="J26" s="4">
        <v>0.19748720888361593</v>
      </c>
      <c r="K26" s="4">
        <v>0.18812394188345236</v>
      </c>
      <c r="L26" s="4">
        <v>0.18470654815301765</v>
      </c>
      <c r="M26" s="4">
        <v>0.18435082271458977</v>
      </c>
      <c r="N26" s="4">
        <v>0.18369192304828952</v>
      </c>
      <c r="O26" s="4">
        <v>0.18456506778988524</v>
      </c>
      <c r="P26" s="4">
        <v>0.18932492191470829</v>
      </c>
      <c r="Q26" s="4">
        <v>0.1886967400745882</v>
      </c>
      <c r="R26" s="4">
        <v>0.18755841679034319</v>
      </c>
      <c r="S26" s="4">
        <v>0.18709839834211575</v>
      </c>
      <c r="T26" s="4">
        <v>0.18978857749021008</v>
      </c>
      <c r="U26" s="4">
        <v>0.18960424192848008</v>
      </c>
      <c r="V26" s="4">
        <v>0.18840528850956073</v>
      </c>
      <c r="W26" s="4">
        <v>0.18737125908323146</v>
      </c>
      <c r="X26" s="4">
        <v>0.1895391651973943</v>
      </c>
      <c r="Y26" s="4">
        <v>0.1884311569419356</v>
      </c>
      <c r="Z26" s="4">
        <v>0.18118041653187969</v>
      </c>
      <c r="AA26" s="4">
        <v>0.17537481203339025</v>
      </c>
      <c r="AB26" s="4">
        <v>0.16997828997142539</v>
      </c>
      <c r="AC26" s="4">
        <v>0.16671571855219899</v>
      </c>
      <c r="AD26" s="4">
        <v>0.17217085502708518</v>
      </c>
      <c r="AE26" s="4">
        <v>0.1770475304964422</v>
      </c>
      <c r="AF26" s="4">
        <v>0.1784033328389065</v>
      </c>
      <c r="AG26" s="4">
        <v>0.18245698820097181</v>
      </c>
      <c r="AH26" s="4">
        <v>0.19043858540934006</v>
      </c>
      <c r="AI26" s="4">
        <v>0.19408760340853806</v>
      </c>
      <c r="AJ26" s="4">
        <v>0.20187678472395545</v>
      </c>
      <c r="AK26" s="4">
        <v>0.20814038408456872</v>
      </c>
      <c r="AL26" s="4">
        <v>0.21509442154796324</v>
      </c>
      <c r="AM26" s="4">
        <v>0.21719966867917237</v>
      </c>
      <c r="AN26" s="4">
        <v>0.21544731524187546</v>
      </c>
      <c r="AO26" s="4">
        <v>0.21615876604162965</v>
      </c>
      <c r="AP26" s="4">
        <v>0.21755781999993815</v>
      </c>
      <c r="AQ26" s="4">
        <v>0.21979404056753213</v>
      </c>
      <c r="AR26" s="4">
        <v>0.22014734128014413</v>
      </c>
      <c r="AS26" s="4">
        <v>0.2148094339780573</v>
      </c>
      <c r="AT26" s="4">
        <v>0.22086728141518214</v>
      </c>
      <c r="AU26" s="4">
        <v>0.21495940352227058</v>
      </c>
      <c r="AV26" s="4">
        <v>0.21590612346676097</v>
      </c>
      <c r="AW26" s="4">
        <v>0.21512594980704916</v>
      </c>
      <c r="AX26" s="4">
        <v>0.21422612498582463</v>
      </c>
      <c r="AY26" s="4">
        <v>0.20822406085319278</v>
      </c>
      <c r="AZ26" s="4">
        <v>0.20146527308972931</v>
      </c>
      <c r="BA26" s="4">
        <v>0.19809436873603506</v>
      </c>
      <c r="BB26" s="4">
        <v>0.19777259666801633</v>
      </c>
      <c r="BC26" s="4">
        <v>0.20130721853038036</v>
      </c>
      <c r="BD26" s="4">
        <v>0.20375444733759127</v>
      </c>
      <c r="BE26" s="4">
        <v>0.20488387989626056</v>
      </c>
      <c r="BF26" s="4">
        <v>0.21054234306765979</v>
      </c>
      <c r="BG26" s="4">
        <v>0.20999258593989206</v>
      </c>
      <c r="BH26" s="4">
        <v>0.21024644540738047</v>
      </c>
      <c r="BI26" s="4">
        <v>0.20959764896449129</v>
      </c>
      <c r="BJ26" s="4">
        <v>0.20711201406089236</v>
      </c>
      <c r="BK26" s="4">
        <v>0.20505527517006181</v>
      </c>
      <c r="BL26" s="4">
        <v>0.20473593079626573</v>
      </c>
      <c r="BM26" s="4">
        <v>0.19804666859624231</v>
      </c>
      <c r="BN26" s="4">
        <v>0.19572555688284024</v>
      </c>
      <c r="BO26" s="4">
        <v>0.18939566054460727</v>
      </c>
      <c r="BP26" s="4">
        <v>0.18525064620822318</v>
      </c>
      <c r="BQ26" s="4">
        <v>0.18556675991445903</v>
      </c>
      <c r="BR26" s="4">
        <v>0.18364462546735799</v>
      </c>
      <c r="BS26" s="4">
        <v>0.18379580989955258</v>
      </c>
      <c r="BT26" s="4">
        <v>0.17982906059548273</v>
      </c>
      <c r="BU26" s="4">
        <v>0.17913580122434905</v>
      </c>
      <c r="BV26" s="4">
        <v>0.17678073737416156</v>
      </c>
      <c r="BW26" s="4">
        <v>0.16789769857477371</v>
      </c>
      <c r="BX26" s="4">
        <v>0.14828427376701819</v>
      </c>
      <c r="BY26" s="4">
        <v>0.14204411816115242</v>
      </c>
      <c r="BZ26" s="4">
        <v>0.14164594877377043</v>
      </c>
      <c r="CA26" s="4">
        <v>0.14147172178436665</v>
      </c>
      <c r="CB26" s="4">
        <v>0.14109861625616626</v>
      </c>
      <c r="CC26" s="4">
        <v>0.13961184245304245</v>
      </c>
      <c r="CD26" s="4">
        <v>0.1354555106003929</v>
      </c>
      <c r="CE26" s="4">
        <v>0.13489160587193524</v>
      </c>
      <c r="CF26" s="4">
        <v>0.13279443885028031</v>
      </c>
      <c r="CG26" s="4">
        <v>0.13213149603068725</v>
      </c>
      <c r="CH26" s="4">
        <v>0.13350872146201384</v>
      </c>
      <c r="CI26" s="4">
        <v>0.13505249020971213</v>
      </c>
      <c r="CJ26" s="4">
        <v>0.13572028332905295</v>
      </c>
      <c r="CK26" s="4">
        <v>0.14325196649563088</v>
      </c>
      <c r="CL26" s="4">
        <v>0.15268516704170287</v>
      </c>
      <c r="CM26" s="4">
        <v>0.15564617787060434</v>
      </c>
      <c r="CN26" s="4">
        <v>0.15368766647416299</v>
      </c>
      <c r="CO26" s="4">
        <v>0.15230155099189852</v>
      </c>
      <c r="CP26" s="4">
        <v>0.17281237524933782</v>
      </c>
      <c r="CQ26" s="4">
        <v>0.1722044065445934</v>
      </c>
      <c r="CR26" s="4">
        <v>0.17139998157889624</v>
      </c>
      <c r="CS26" s="4">
        <v>0.16285083862117131</v>
      </c>
      <c r="CT26" s="4">
        <v>0.14710471961714378</v>
      </c>
      <c r="CU26" s="4">
        <v>0.14761769521520557</v>
      </c>
      <c r="CV26" s="4">
        <v>0.13919305674497406</v>
      </c>
      <c r="CZ26" s="37"/>
      <c r="DA26" s="37"/>
      <c r="DB26" s="37"/>
    </row>
    <row r="27" spans="2:161" x14ac:dyDescent="0.25">
      <c r="B27" s="5" t="s">
        <v>107</v>
      </c>
      <c r="C27" s="5" t="s">
        <v>111</v>
      </c>
      <c r="D27" s="5" t="s">
        <v>102</v>
      </c>
      <c r="E27" s="5">
        <v>0.15158322563165499</v>
      </c>
      <c r="F27" s="5">
        <v>0.15016679238350178</v>
      </c>
      <c r="G27" s="5">
        <v>0.14881948153516264</v>
      </c>
      <c r="H27" s="5">
        <v>0.14841928932305412</v>
      </c>
      <c r="I27" s="5">
        <v>0.14426012710407793</v>
      </c>
      <c r="J27" s="5">
        <v>0.14281458800961022</v>
      </c>
      <c r="K27" s="5">
        <v>0.14180157752547354</v>
      </c>
      <c r="L27" s="5">
        <v>0.12933419946978408</v>
      </c>
      <c r="M27" s="5">
        <v>0.13366111582601031</v>
      </c>
      <c r="N27" s="5">
        <v>0.13212381650908775</v>
      </c>
      <c r="O27" s="5">
        <v>0.13387212655214983</v>
      </c>
      <c r="P27" s="5">
        <v>0.13456013135157599</v>
      </c>
      <c r="Q27" s="5">
        <v>0.13457630161315173</v>
      </c>
      <c r="R27" s="5">
        <v>0.13427231789686672</v>
      </c>
      <c r="S27" s="5">
        <v>0.12676044287810667</v>
      </c>
      <c r="T27" s="5">
        <v>0.13365181918043081</v>
      </c>
      <c r="U27" s="5">
        <v>0.13055053832739097</v>
      </c>
      <c r="V27" s="5">
        <v>0.12895704791626092</v>
      </c>
      <c r="W27" s="5">
        <v>0.12723056736394919</v>
      </c>
      <c r="X27" s="5">
        <v>0.12837050673371386</v>
      </c>
      <c r="Y27" s="5">
        <v>0.12460183358300174</v>
      </c>
      <c r="Z27" s="5">
        <v>0.12508731650968788</v>
      </c>
      <c r="AA27" s="5">
        <v>0.12424893855908903</v>
      </c>
      <c r="AB27" s="5">
        <v>0.12502587470848442</v>
      </c>
      <c r="AC27" s="5">
        <v>0.13590825342311078</v>
      </c>
      <c r="AD27" s="5">
        <v>0.13958031134843013</v>
      </c>
      <c r="AE27" s="5">
        <v>0.13968015936167386</v>
      </c>
      <c r="AF27" s="5">
        <v>0.13138123727923476</v>
      </c>
      <c r="AG27" s="5">
        <v>0.1338563619334944</v>
      </c>
      <c r="AH27" s="5">
        <v>0.14253606931390367</v>
      </c>
      <c r="AI27" s="5">
        <v>0.14625219249732185</v>
      </c>
      <c r="AJ27" s="5">
        <v>0.14598822907395823</v>
      </c>
      <c r="AK27" s="5">
        <v>0.14366024393731353</v>
      </c>
      <c r="AL27" s="5">
        <v>0.14495015455716162</v>
      </c>
      <c r="AM27" s="5">
        <v>0.15206628587812396</v>
      </c>
      <c r="AN27" s="5">
        <v>0.15615025947832473</v>
      </c>
      <c r="AO27" s="5">
        <v>0.15617774730194492</v>
      </c>
      <c r="AP27" s="5">
        <v>0.15755901493243349</v>
      </c>
      <c r="AQ27" s="5">
        <v>0.15621129800024997</v>
      </c>
      <c r="AR27" s="5">
        <v>0.15507055312243662</v>
      </c>
      <c r="AS27" s="5">
        <v>0.14963239379536386</v>
      </c>
      <c r="AT27" s="5">
        <v>0.14762213850830069</v>
      </c>
      <c r="AU27" s="5">
        <v>0.14908667821139546</v>
      </c>
      <c r="AV27" s="5">
        <v>0.15008756249319147</v>
      </c>
      <c r="AW27" s="5">
        <v>0.1500418829421824</v>
      </c>
      <c r="AX27" s="5">
        <v>0.14884130815629237</v>
      </c>
      <c r="AY27" s="5">
        <v>0.14924311885370392</v>
      </c>
      <c r="AZ27" s="5">
        <v>0.1497625603647865</v>
      </c>
      <c r="BA27" s="5">
        <v>0.14785578770280575</v>
      </c>
      <c r="BB27" s="5">
        <v>0.14801141478959881</v>
      </c>
      <c r="BC27" s="5">
        <v>0.14758131423008475</v>
      </c>
      <c r="BD27" s="5">
        <v>0.14781091850760084</v>
      </c>
      <c r="BE27" s="5">
        <v>0.1566030022938143</v>
      </c>
      <c r="BF27" s="5">
        <v>0.16140893885377952</v>
      </c>
      <c r="BG27" s="5">
        <v>0.16142389423701173</v>
      </c>
      <c r="BH27" s="5">
        <v>0.16006728625157116</v>
      </c>
      <c r="BI27" s="5">
        <v>0.15668505943988859</v>
      </c>
      <c r="BJ27" s="5">
        <v>0.14052986051477212</v>
      </c>
      <c r="BK27" s="5">
        <v>0.13602103450806685</v>
      </c>
      <c r="BL27" s="5">
        <v>0.13305517115311241</v>
      </c>
      <c r="BM27" s="5">
        <v>0.13300666169838557</v>
      </c>
      <c r="BN27" s="5">
        <v>0.13230450709123978</v>
      </c>
      <c r="BO27" s="5">
        <v>0.13700372584812581</v>
      </c>
      <c r="BP27" s="5">
        <v>0.1385701298837537</v>
      </c>
      <c r="BQ27" s="5">
        <v>0.14019636505144428</v>
      </c>
      <c r="BR27" s="5">
        <v>0.14560501266038725</v>
      </c>
      <c r="BS27" s="5">
        <v>0.14279114230082215</v>
      </c>
      <c r="BT27" s="5">
        <v>0.14187797573391314</v>
      </c>
      <c r="BU27" s="5">
        <v>0.13977757754353826</v>
      </c>
      <c r="BV27" s="5">
        <v>0.12671840098685416</v>
      </c>
      <c r="BW27" s="5">
        <v>0.12168366907879967</v>
      </c>
      <c r="BX27" s="5">
        <v>0.11662791616608807</v>
      </c>
      <c r="BY27" s="5">
        <v>0.11616708956908639</v>
      </c>
      <c r="BZ27" s="5">
        <v>0.11352057251546496</v>
      </c>
      <c r="CA27" s="5">
        <v>0.11467829691196213</v>
      </c>
      <c r="CB27" s="5">
        <v>0.11443494790825158</v>
      </c>
      <c r="CC27" s="5">
        <v>0.11679931214344029</v>
      </c>
      <c r="CD27" s="5">
        <v>0.12836969524307235</v>
      </c>
      <c r="CE27" s="5">
        <v>0.1279157409417041</v>
      </c>
      <c r="CF27" s="5">
        <v>0.12681784120074557</v>
      </c>
      <c r="CG27" s="5">
        <v>0.12831148653812577</v>
      </c>
      <c r="CH27" s="5">
        <v>0.12795091020241364</v>
      </c>
      <c r="CI27" s="5">
        <v>0.12192863589317535</v>
      </c>
      <c r="CJ27" s="5">
        <v>0.12300349382866407</v>
      </c>
      <c r="CK27" s="5">
        <v>0.12687322381608804</v>
      </c>
      <c r="CL27" s="5">
        <v>0.13834497227734122</v>
      </c>
      <c r="CM27" s="5">
        <v>0.14415340699759213</v>
      </c>
      <c r="CN27" s="5">
        <v>0.15323977774603123</v>
      </c>
      <c r="CO27" s="5">
        <v>0.15919131086174645</v>
      </c>
      <c r="CP27" s="5">
        <v>0.16024797789868728</v>
      </c>
      <c r="CQ27" s="5">
        <v>0.16167613539026593</v>
      </c>
      <c r="CR27" s="5">
        <v>0.16425555086416124</v>
      </c>
      <c r="CS27" s="5">
        <v>0.16395561146732879</v>
      </c>
      <c r="CT27" s="5">
        <v>0.16407324141360824</v>
      </c>
      <c r="CU27" s="5">
        <v>0.1575036341145192</v>
      </c>
      <c r="CV27" s="5">
        <v>0.15095140949773989</v>
      </c>
      <c r="CZ27" s="37"/>
      <c r="DA27" s="37"/>
      <c r="DB27" s="37"/>
      <c r="DH27">
        <v>1</v>
      </c>
      <c r="DI27">
        <v>2</v>
      </c>
      <c r="DJ27">
        <v>3</v>
      </c>
      <c r="DK27">
        <v>4</v>
      </c>
      <c r="DL27">
        <v>5</v>
      </c>
      <c r="DM27">
        <v>6</v>
      </c>
      <c r="DN27">
        <v>7</v>
      </c>
      <c r="DO27">
        <v>8</v>
      </c>
      <c r="DP27">
        <v>9</v>
      </c>
      <c r="DQ27">
        <v>10</v>
      </c>
      <c r="DR27">
        <v>11</v>
      </c>
      <c r="DS27">
        <v>12</v>
      </c>
      <c r="DT27">
        <v>13</v>
      </c>
      <c r="DU27">
        <v>14</v>
      </c>
      <c r="DV27">
        <v>15</v>
      </c>
      <c r="DW27">
        <v>16</v>
      </c>
      <c r="DX27">
        <v>17</v>
      </c>
      <c r="DY27">
        <v>18</v>
      </c>
      <c r="DZ27">
        <v>19</v>
      </c>
      <c r="EA27">
        <v>20</v>
      </c>
      <c r="EB27">
        <v>21</v>
      </c>
      <c r="EC27">
        <v>22</v>
      </c>
      <c r="ED27">
        <v>23</v>
      </c>
      <c r="EE27">
        <v>24</v>
      </c>
      <c r="EH27">
        <v>1</v>
      </c>
      <c r="EI27">
        <v>2</v>
      </c>
      <c r="EJ27">
        <v>3</v>
      </c>
      <c r="EK27">
        <v>4</v>
      </c>
      <c r="EL27">
        <v>5</v>
      </c>
      <c r="EM27">
        <v>6</v>
      </c>
      <c r="EN27">
        <v>7</v>
      </c>
      <c r="EO27">
        <v>8</v>
      </c>
      <c r="EP27">
        <v>9</v>
      </c>
      <c r="EQ27">
        <v>10</v>
      </c>
      <c r="ER27">
        <v>11</v>
      </c>
      <c r="ES27">
        <v>12</v>
      </c>
      <c r="ET27">
        <v>13</v>
      </c>
      <c r="EU27">
        <v>14</v>
      </c>
      <c r="EV27">
        <v>15</v>
      </c>
      <c r="EW27">
        <v>16</v>
      </c>
      <c r="EX27">
        <v>17</v>
      </c>
      <c r="EY27">
        <v>18</v>
      </c>
      <c r="EZ27">
        <v>19</v>
      </c>
      <c r="FA27">
        <v>20</v>
      </c>
      <c r="FB27">
        <v>21</v>
      </c>
      <c r="FC27">
        <v>22</v>
      </c>
      <c r="FD27">
        <v>23</v>
      </c>
      <c r="FE27">
        <v>24</v>
      </c>
    </row>
    <row r="28" spans="2:161" x14ac:dyDescent="0.25">
      <c r="B28" s="3" t="s">
        <v>112</v>
      </c>
      <c r="C28" s="3" t="s">
        <v>104</v>
      </c>
      <c r="D28" s="3" t="s">
        <v>100</v>
      </c>
      <c r="E28" s="3">
        <v>1.5477328698276149E-2</v>
      </c>
      <c r="F28" s="3">
        <v>1.7745413355142552E-2</v>
      </c>
      <c r="G28" s="3">
        <v>1.6883552203912695E-2</v>
      </c>
      <c r="H28" s="3">
        <v>1.5697679102057837E-2</v>
      </c>
      <c r="I28" s="3">
        <v>1.5782389199589637E-2</v>
      </c>
      <c r="J28" s="3">
        <v>1.719048372978026E-2</v>
      </c>
      <c r="K28" s="3">
        <v>1.733870051212022E-2</v>
      </c>
      <c r="L28" s="3">
        <v>1.5137102151812938E-2</v>
      </c>
      <c r="M28" s="3">
        <v>1.5560064109595434E-2</v>
      </c>
      <c r="N28" s="3">
        <v>1.5039018475412754E-2</v>
      </c>
      <c r="O28" s="3">
        <v>1.7317462557106353E-2</v>
      </c>
      <c r="P28" s="3">
        <v>1.6622215446332741E-2</v>
      </c>
      <c r="Q28" s="3">
        <v>1.4435480197376914E-2</v>
      </c>
      <c r="R28" s="3">
        <v>1.4414311320137223E-2</v>
      </c>
      <c r="S28" s="3">
        <v>1.51807217918319E-2</v>
      </c>
      <c r="T28" s="3">
        <v>1.5825454586022341E-2</v>
      </c>
      <c r="U28" s="3">
        <v>1.4947344486055452E-2</v>
      </c>
      <c r="V28" s="3">
        <v>1.4433470594074297E-2</v>
      </c>
      <c r="W28" s="3">
        <v>1.3339999087414059E-2</v>
      </c>
      <c r="X28" s="3">
        <v>1.4903031902784324E-2</v>
      </c>
      <c r="Y28" s="3">
        <v>1.7320684608045846E-2</v>
      </c>
      <c r="Z28" s="3">
        <v>1.643231906368418E-2</v>
      </c>
      <c r="AA28" s="3">
        <v>1.4338054815962153E-2</v>
      </c>
      <c r="AB28" s="3">
        <v>1.3169331420840306E-2</v>
      </c>
      <c r="AC28" s="3">
        <v>1.688653185492588E-2</v>
      </c>
      <c r="AD28" s="3">
        <v>1.6818937000084029E-2</v>
      </c>
      <c r="AE28" s="3">
        <v>1.6467831447560817E-2</v>
      </c>
      <c r="AF28" s="3">
        <v>1.8856692918916895E-2</v>
      </c>
      <c r="AG28" s="3">
        <v>2.1633697069975356E-2</v>
      </c>
      <c r="AH28" s="3">
        <v>2.2190151240488832E-2</v>
      </c>
      <c r="AI28" s="3">
        <v>2.2069478050739739E-2</v>
      </c>
      <c r="AJ28" s="3">
        <v>2.3612000249471351E-2</v>
      </c>
      <c r="AK28" s="3">
        <v>2.3266056838115817E-2</v>
      </c>
      <c r="AL28" s="3">
        <v>2.2750138704144534E-2</v>
      </c>
      <c r="AM28" s="3">
        <v>3.4357026679438026E-2</v>
      </c>
      <c r="AN28" s="3">
        <v>3.8722632409917981E-2</v>
      </c>
      <c r="AO28" s="3">
        <v>4.4034670801071284E-2</v>
      </c>
      <c r="AP28" s="3">
        <v>4.6783299364072259E-2</v>
      </c>
      <c r="AQ28" s="3">
        <v>5.7710807483502005E-2</v>
      </c>
      <c r="AR28" s="3">
        <v>5.9574328267868473E-2</v>
      </c>
      <c r="AS28" s="3">
        <v>6.3350461539620345E-2</v>
      </c>
      <c r="AT28" s="3">
        <v>6.686387275726749E-2</v>
      </c>
      <c r="AU28" s="3">
        <v>6.600707003030247E-2</v>
      </c>
      <c r="AV28" s="3">
        <v>6.9284123358546626E-2</v>
      </c>
      <c r="AW28" s="3">
        <v>6.0612192713691566E-2</v>
      </c>
      <c r="AX28" s="3">
        <v>6.2943437266856694E-2</v>
      </c>
      <c r="AY28" s="3">
        <v>6.5879328684687322E-2</v>
      </c>
      <c r="AZ28" s="3">
        <v>6.8335161987270104E-2</v>
      </c>
      <c r="BA28" s="3">
        <v>6.859843933435765E-2</v>
      </c>
      <c r="BB28" s="3">
        <v>6.4444140959677834E-2</v>
      </c>
      <c r="BC28" s="3">
        <v>6.4091164744241577E-2</v>
      </c>
      <c r="BD28" s="3">
        <v>7.1939726984959568E-2</v>
      </c>
      <c r="BE28" s="3">
        <v>6.244193160647999E-2</v>
      </c>
      <c r="BF28" s="3">
        <v>6.8580387681867472E-2</v>
      </c>
      <c r="BG28" s="3">
        <v>6.1780361176312006E-2</v>
      </c>
      <c r="BH28" s="3">
        <v>5.7761461283818601E-2</v>
      </c>
      <c r="BI28" s="3">
        <v>5.8679726564266947E-2</v>
      </c>
      <c r="BJ28" s="3">
        <v>5.8472818872132737E-2</v>
      </c>
      <c r="BK28" s="3">
        <v>6.0935165357444115E-2</v>
      </c>
      <c r="BL28" s="3">
        <v>6.0951275626863324E-2</v>
      </c>
      <c r="BM28" s="3">
        <v>6.0676806993074373E-2</v>
      </c>
      <c r="BN28" s="3">
        <v>7.169328790597769E-2</v>
      </c>
      <c r="BO28" s="3">
        <v>7.3453111738412125E-2</v>
      </c>
      <c r="BP28" s="3">
        <v>7.1556400875599044E-2</v>
      </c>
      <c r="BQ28" s="3">
        <v>7.1991350066446871E-2</v>
      </c>
      <c r="BR28" s="3">
        <v>6.7651417116813814E-2</v>
      </c>
      <c r="BS28" s="3">
        <v>6.4236922141514247E-2</v>
      </c>
      <c r="BT28" s="3">
        <v>6.4796008883927933E-2</v>
      </c>
      <c r="BU28" s="3">
        <v>7.0874388860838383E-2</v>
      </c>
      <c r="BV28" s="3">
        <v>7.1811085831368276E-2</v>
      </c>
      <c r="BW28" s="3">
        <v>6.8737405121589837E-2</v>
      </c>
      <c r="BX28" s="3">
        <v>6.4167248346187616E-2</v>
      </c>
      <c r="BY28" s="3">
        <v>6.562682665775077E-2</v>
      </c>
      <c r="BZ28" s="3">
        <v>6.1900480125482431E-2</v>
      </c>
      <c r="CA28" s="3">
        <v>5.6057626073817354E-2</v>
      </c>
      <c r="CB28" s="3">
        <v>5.4162716674449128E-2</v>
      </c>
      <c r="CC28" s="3">
        <v>5.0318641599423286E-2</v>
      </c>
      <c r="CD28" s="3">
        <v>4.581060496019862E-2</v>
      </c>
      <c r="CE28" s="3">
        <v>4.1942381361066691E-2</v>
      </c>
      <c r="CF28" s="3">
        <v>4.0844648539184271E-2</v>
      </c>
      <c r="CG28" s="3">
        <v>3.4752860798168292E-2</v>
      </c>
      <c r="CH28" s="3">
        <v>3.5055599960091617E-2</v>
      </c>
      <c r="CI28" s="3">
        <v>2.98943075204239E-2</v>
      </c>
      <c r="CJ28" s="3">
        <v>2.8398280939570933E-2</v>
      </c>
      <c r="CK28" s="3">
        <v>2.4600701363048923E-2</v>
      </c>
      <c r="CL28" s="3">
        <v>2.4604443111671852E-2</v>
      </c>
      <c r="CM28" s="3">
        <v>2.3882760928537871E-2</v>
      </c>
      <c r="CN28" s="3">
        <v>2.3273783218181864E-2</v>
      </c>
      <c r="CO28" s="3">
        <v>2.2133712125953445E-2</v>
      </c>
      <c r="CP28" s="3">
        <v>2.4162010110589521E-2</v>
      </c>
      <c r="CQ28" s="3">
        <v>2.246621275074185E-2</v>
      </c>
      <c r="CR28" s="3">
        <v>1.8781891583259533E-2</v>
      </c>
      <c r="CS28" s="3">
        <v>1.8106808735423825E-2</v>
      </c>
      <c r="CT28" s="3">
        <v>1.7292967571495399E-2</v>
      </c>
      <c r="CU28" s="3">
        <v>1.6524720646375394E-2</v>
      </c>
      <c r="CV28" s="3">
        <v>1.6859126679093766E-2</v>
      </c>
      <c r="CZ28" s="37">
        <f>((DX28/2)*5+(DY28+DZ28)*5+(EA28/2)*5)</f>
        <v>0.92141720628221457</v>
      </c>
      <c r="DA28" s="37">
        <f>((DW28/2)*5+(DX28/2)*5+(EA28/2)*5+(EB28/2)*5)</f>
        <v>0.53317039462493354</v>
      </c>
      <c r="DB28" s="37">
        <f>SUM(DH28:DV28)*5+(DW28/2)*5+(EB28/2)*5+SUM(EC28:EE28)*5+SUM(DH29:EE30)</f>
        <v>4.4132935723246964</v>
      </c>
      <c r="DC28">
        <f>(SUM(DH28:EE28)*5)+SUM(DH29:EE29)</f>
        <v>5.4058896556027705</v>
      </c>
      <c r="DE28" s="37" t="str">
        <f t="shared" ref="DE28:DG30" si="0">B28</f>
        <v>Comercial</v>
      </c>
      <c r="DF28" s="37" t="str">
        <f t="shared" si="0"/>
        <v>1</v>
      </c>
      <c r="DG28" s="37" t="str">
        <f t="shared" si="0"/>
        <v>Habil</v>
      </c>
      <c r="DH28" s="71">
        <f t="shared" ref="DH28:DH51" si="1">AVERAGE(E28:H28)</f>
        <v>1.6450993339847307E-2</v>
      </c>
      <c r="DI28" s="71">
        <f t="shared" ref="DI28:DI51" si="2">AVERAGE(I28:L28)</f>
        <v>1.6362168898325764E-2</v>
      </c>
      <c r="DJ28" s="71">
        <f t="shared" ref="DJ28:DJ51" si="3">AVERAGE(M28:P28)</f>
        <v>1.6134690147111819E-2</v>
      </c>
      <c r="DK28" s="71">
        <f t="shared" ref="DK28:DK51" si="4">AVERAGE(Q28:T28)</f>
        <v>1.4963991973842093E-2</v>
      </c>
      <c r="DL28" s="71">
        <f t="shared" ref="DL28:DL51" si="5">AVERAGE(U28:X28)</f>
        <v>1.4405961517582033E-2</v>
      </c>
      <c r="DM28" s="71">
        <f t="shared" ref="DM28:DM51" si="6">AVERAGE(Y28:AB28)</f>
        <v>1.5315097477133121E-2</v>
      </c>
      <c r="DN28" s="71">
        <f t="shared" ref="DN28:DN51" si="7">AVERAGE(AC28:AF28)</f>
        <v>1.7257498305371904E-2</v>
      </c>
      <c r="DO28" s="71">
        <f t="shared" ref="DO28:DO51" si="8">AVERAGE(AG28:AJ28)</f>
        <v>2.2376331652668821E-2</v>
      </c>
      <c r="DP28" s="71">
        <f t="shared" ref="DP28:DP51" si="9">AVERAGE(AK28:AN28)</f>
        <v>2.9773963657904089E-2</v>
      </c>
      <c r="DQ28" s="71">
        <f t="shared" ref="DQ28:DQ51" si="10">AVERAGE(AO28:AR28)</f>
        <v>5.2025776479128497E-2</v>
      </c>
      <c r="DR28" s="71">
        <f t="shared" ref="DR28:DR51" si="11">AVERAGE(AS28:AV28)</f>
        <v>6.6376381921434233E-2</v>
      </c>
      <c r="DS28" s="71">
        <f t="shared" ref="DS28:DS51" si="12">AVERAGE(AW28:AZ28)</f>
        <v>6.4442530163126427E-2</v>
      </c>
      <c r="DT28" s="71">
        <f t="shared" ref="DT28:DT51" si="13">AVERAGE(BA28:BD28)</f>
        <v>6.7268368005809154E-2</v>
      </c>
      <c r="DU28" s="71">
        <f t="shared" ref="DU28:DU51" si="14">AVERAGE(BE28:BH28)</f>
        <v>6.2641035437119519E-2</v>
      </c>
      <c r="DV28" s="71">
        <f t="shared" ref="DV28:DV51" si="15">AVERAGE(BI28:BL28)</f>
        <v>5.9759746605176786E-2</v>
      </c>
      <c r="DW28" s="70">
        <f t="shared" ref="DW28:DW51" si="16">AVERAGE(BM28:BP28)</f>
        <v>6.9344901878265808E-2</v>
      </c>
      <c r="DX28" s="70">
        <f t="shared" ref="DX28:DX51" si="17">AVERAGE(BQ28:BT28)</f>
        <v>6.7168924552175713E-2</v>
      </c>
      <c r="DY28" s="69">
        <f t="shared" ref="DY28:DY51" si="18">AVERAGE(BU28:BX28)</f>
        <v>6.8897532039996018E-2</v>
      </c>
      <c r="DZ28" s="69">
        <f t="shared" ref="DZ28:DZ51" si="19">AVERAGE(BY28:CB28)</f>
        <v>5.9436912382874928E-2</v>
      </c>
      <c r="EA28" s="69">
        <f t="shared" ref="EA28:EA51" si="20">AVERAGE(CC28:CF28)</f>
        <v>4.4729069114968219E-2</v>
      </c>
      <c r="EB28" s="71">
        <f t="shared" ref="EB28:EB51" si="21">AVERAGE(CG28:CJ28)</f>
        <v>3.2025262304563692E-2</v>
      </c>
      <c r="EC28" s="71">
        <f t="shared" ref="EC28:EC51" si="22">AVERAGE(CK28:CN28)</f>
        <v>2.4090422155360128E-2</v>
      </c>
      <c r="ED28" s="71">
        <f t="shared" ref="ED28:ED51" si="23">AVERAGE(CO28:CR28)</f>
        <v>2.1885956642636085E-2</v>
      </c>
      <c r="EE28" s="71">
        <f t="shared" ref="EE28:EE51" si="24">AVERAGE(CS28:CV28)</f>
        <v>1.7195905908097095E-2</v>
      </c>
    </row>
    <row r="29" spans="2:161" x14ac:dyDescent="0.25">
      <c r="B29" s="4" t="s">
        <v>112</v>
      </c>
      <c r="C29" s="4" t="s">
        <v>104</v>
      </c>
      <c r="D29" s="4" t="s">
        <v>101</v>
      </c>
      <c r="E29" s="4">
        <v>1.9808842369462107E-2</v>
      </c>
      <c r="F29" s="4">
        <v>1.8561783811032392E-2</v>
      </c>
      <c r="G29" s="4">
        <v>1.7564109376202286E-2</v>
      </c>
      <c r="H29" s="4">
        <v>1.9237732926238656E-2</v>
      </c>
      <c r="I29" s="4">
        <v>1.8828387228665863E-2</v>
      </c>
      <c r="J29" s="4">
        <v>1.8181298284085094E-2</v>
      </c>
      <c r="K29" s="4">
        <v>1.6849945336387766E-2</v>
      </c>
      <c r="L29" s="4">
        <v>1.8259633377313358E-2</v>
      </c>
      <c r="M29" s="4">
        <v>1.8380653090668435E-2</v>
      </c>
      <c r="N29" s="4">
        <v>1.8459473353721761E-2</v>
      </c>
      <c r="O29" s="4">
        <v>1.6568756149993272E-2</v>
      </c>
      <c r="P29" s="4">
        <v>1.6107094211203064E-2</v>
      </c>
      <c r="Q29" s="4">
        <v>1.6533104876345715E-2</v>
      </c>
      <c r="R29" s="4">
        <v>1.847104521799307E-2</v>
      </c>
      <c r="S29" s="4">
        <v>1.7907419460058218E-2</v>
      </c>
      <c r="T29" s="4">
        <v>1.6698887507672285E-2</v>
      </c>
      <c r="U29" s="4">
        <v>1.6732251747764264E-2</v>
      </c>
      <c r="V29" s="4">
        <v>1.6046636573716785E-2</v>
      </c>
      <c r="W29" s="4">
        <v>1.6271179212892003E-2</v>
      </c>
      <c r="X29" s="4">
        <v>1.6288051715530053E-2</v>
      </c>
      <c r="Y29" s="4">
        <v>1.487864074300211E-2</v>
      </c>
      <c r="Z29" s="4">
        <v>1.4359674044451586E-2</v>
      </c>
      <c r="AA29" s="4">
        <v>1.5651772957912057E-2</v>
      </c>
      <c r="AB29" s="4">
        <v>2.0087918144913175E-2</v>
      </c>
      <c r="AC29" s="4">
        <v>2.1129836056086607E-2</v>
      </c>
      <c r="AD29" s="4">
        <v>1.8570064291606122E-2</v>
      </c>
      <c r="AE29" s="4">
        <v>1.9738233259908946E-2</v>
      </c>
      <c r="AF29" s="4">
        <v>2.159409642450779E-2</v>
      </c>
      <c r="AG29" s="4">
        <v>2.2452596331605203E-2</v>
      </c>
      <c r="AH29" s="4">
        <v>2.1043012596944403E-2</v>
      </c>
      <c r="AI29" s="4">
        <v>2.0315579070821304E-2</v>
      </c>
      <c r="AJ29" s="4">
        <v>1.8653249951916903E-2</v>
      </c>
      <c r="AK29" s="4">
        <v>1.9659031874895712E-2</v>
      </c>
      <c r="AL29" s="4">
        <v>1.9892409217779058E-2</v>
      </c>
      <c r="AM29" s="4">
        <v>2.5560022186705517E-2</v>
      </c>
      <c r="AN29" s="4">
        <v>2.3744141194722884E-2</v>
      </c>
      <c r="AO29" s="4">
        <v>2.5735921625585346E-2</v>
      </c>
      <c r="AP29" s="4">
        <v>2.9537451051023317E-2</v>
      </c>
      <c r="AQ29" s="4">
        <v>3.3669679283133934E-2</v>
      </c>
      <c r="AR29" s="4">
        <v>3.645281513972299E-2</v>
      </c>
      <c r="AS29" s="4">
        <v>4.7175218116331845E-2</v>
      </c>
      <c r="AT29" s="4">
        <v>4.7433541665554614E-2</v>
      </c>
      <c r="AU29" s="4">
        <v>4.6530416234510708E-2</v>
      </c>
      <c r="AV29" s="4">
        <v>5.1955435396505906E-2</v>
      </c>
      <c r="AW29" s="4">
        <v>5.6755956469003839E-2</v>
      </c>
      <c r="AX29" s="4">
        <v>5.7783808659006182E-2</v>
      </c>
      <c r="AY29" s="4">
        <v>5.6249392775888037E-2</v>
      </c>
      <c r="AZ29" s="4">
        <v>5.569754681496928E-2</v>
      </c>
      <c r="BA29" s="4">
        <v>5.5207890493370361E-2</v>
      </c>
      <c r="BB29" s="4">
        <v>5.178504525441445E-2</v>
      </c>
      <c r="BC29" s="4">
        <v>5.6267062605445721E-2</v>
      </c>
      <c r="BD29" s="4">
        <v>6.0270337401937185E-2</v>
      </c>
      <c r="BE29" s="4">
        <v>5.4814932695940309E-2</v>
      </c>
      <c r="BF29" s="4">
        <v>5.2413147612220948E-2</v>
      </c>
      <c r="BG29" s="4">
        <v>4.594860060523881E-2</v>
      </c>
      <c r="BH29" s="4">
        <v>4.3711767464943929E-2</v>
      </c>
      <c r="BI29" s="4">
        <v>4.7832735777004705E-2</v>
      </c>
      <c r="BJ29" s="4">
        <v>4.6302201288686444E-2</v>
      </c>
      <c r="BK29" s="4">
        <v>4.5538908335785756E-2</v>
      </c>
      <c r="BL29" s="4">
        <v>4.0837649871045476E-2</v>
      </c>
      <c r="BM29" s="4">
        <v>3.4831993345543454E-2</v>
      </c>
      <c r="BN29" s="4">
        <v>3.2372938092754329E-2</v>
      </c>
      <c r="BO29" s="4">
        <v>3.2312930474660599E-2</v>
      </c>
      <c r="BP29" s="4">
        <v>3.5373618434002864E-2</v>
      </c>
      <c r="BQ29" s="4">
        <v>3.5770041203812046E-2</v>
      </c>
      <c r="BR29" s="4">
        <v>3.2981777121309494E-2</v>
      </c>
      <c r="BS29" s="4">
        <v>3.2026925305004818E-2</v>
      </c>
      <c r="BT29" s="4">
        <v>3.0993080254346474E-2</v>
      </c>
      <c r="BU29" s="4">
        <v>3.0549849968732595E-2</v>
      </c>
      <c r="BV29" s="4">
        <v>2.9546597710649648E-2</v>
      </c>
      <c r="BW29" s="4">
        <v>2.8004075479550337E-2</v>
      </c>
      <c r="BX29" s="4">
        <v>2.8484238261872158E-2</v>
      </c>
      <c r="BY29" s="4">
        <v>2.9899400458581606E-2</v>
      </c>
      <c r="BZ29" s="4">
        <v>3.2627691883855066E-2</v>
      </c>
      <c r="CA29" s="4">
        <v>3.0548291241810441E-2</v>
      </c>
      <c r="CB29" s="4">
        <v>3.0099621390977209E-2</v>
      </c>
      <c r="CC29" s="4">
        <v>2.8274524594047907E-2</v>
      </c>
      <c r="CD29" s="4">
        <v>2.9259518540214694E-2</v>
      </c>
      <c r="CE29" s="4">
        <v>2.975648480705629E-2</v>
      </c>
      <c r="CF29" s="4">
        <v>2.7136185848001065E-2</v>
      </c>
      <c r="CG29" s="4">
        <v>2.7317940065332658E-2</v>
      </c>
      <c r="CH29" s="4">
        <v>2.692574432830459E-2</v>
      </c>
      <c r="CI29" s="4">
        <v>2.662789013185133E-2</v>
      </c>
      <c r="CJ29" s="4">
        <v>2.9979537417481449E-2</v>
      </c>
      <c r="CK29" s="4">
        <v>2.5347432611844835E-2</v>
      </c>
      <c r="CL29" s="4">
        <v>2.5505697190123567E-2</v>
      </c>
      <c r="CM29" s="4">
        <v>2.4420540447801595E-2</v>
      </c>
      <c r="CN29" s="4">
        <v>2.2117359274804276E-2</v>
      </c>
      <c r="CO29" s="4">
        <v>2.2502868633750332E-2</v>
      </c>
      <c r="CP29" s="4">
        <v>2.0978119999314253E-2</v>
      </c>
      <c r="CQ29" s="4">
        <v>1.9930935809529614E-2</v>
      </c>
      <c r="CR29" s="4">
        <v>1.8611258559104154E-2</v>
      </c>
      <c r="CS29" s="4">
        <v>2.1802909678948761E-2</v>
      </c>
      <c r="CT29" s="4">
        <v>2.1543408674098864E-2</v>
      </c>
      <c r="CU29" s="4">
        <v>2.4998371217266637E-2</v>
      </c>
      <c r="CV29" s="4">
        <v>2.2516345932357514E-2</v>
      </c>
      <c r="CZ29" s="40">
        <f>CZ28/SUM($CZ28:$DB28)</f>
        <v>0.15702724357908682</v>
      </c>
      <c r="DA29" s="40">
        <f>DA28/SUM($CZ28:$DB28)</f>
        <v>9.0862507076175172E-2</v>
      </c>
      <c r="DB29" s="40">
        <f>DB28/SUM($CZ28:$DB28)</f>
        <v>0.75211024934473802</v>
      </c>
      <c r="DE29" s="37" t="str">
        <f t="shared" si="0"/>
        <v>Comercial</v>
      </c>
      <c r="DF29" s="37" t="str">
        <f t="shared" si="0"/>
        <v>1</v>
      </c>
      <c r="DG29" s="37" t="str">
        <f t="shared" si="0"/>
        <v>Sabado</v>
      </c>
      <c r="DH29" s="71">
        <f t="shared" si="1"/>
        <v>1.8793117120733858E-2</v>
      </c>
      <c r="DI29" s="71">
        <f t="shared" si="2"/>
        <v>1.802981605661302E-2</v>
      </c>
      <c r="DJ29" s="71">
        <f t="shared" si="3"/>
        <v>1.737899420139663E-2</v>
      </c>
      <c r="DK29" s="71">
        <f t="shared" si="4"/>
        <v>1.7402614265517324E-2</v>
      </c>
      <c r="DL29" s="71">
        <f t="shared" si="5"/>
        <v>1.6334529812475775E-2</v>
      </c>
      <c r="DM29" s="71">
        <f t="shared" si="6"/>
        <v>1.6244501472569731E-2</v>
      </c>
      <c r="DN29" s="71">
        <f t="shared" si="7"/>
        <v>2.0258057508027366E-2</v>
      </c>
      <c r="DO29" s="71">
        <f t="shared" si="8"/>
        <v>2.0616109487821953E-2</v>
      </c>
      <c r="DP29" s="71">
        <f t="shared" si="9"/>
        <v>2.2213901118525795E-2</v>
      </c>
      <c r="DQ29" s="71">
        <f t="shared" si="10"/>
        <v>3.1348966774866392E-2</v>
      </c>
      <c r="DR29" s="71">
        <f t="shared" si="11"/>
        <v>4.8273652853225768E-2</v>
      </c>
      <c r="DS29" s="71">
        <f t="shared" si="12"/>
        <v>5.6621676179716834E-2</v>
      </c>
      <c r="DT29" s="71">
        <f t="shared" si="13"/>
        <v>5.5882583938791933E-2</v>
      </c>
      <c r="DU29" s="71">
        <f t="shared" si="14"/>
        <v>4.9222112094585997E-2</v>
      </c>
      <c r="DV29" s="71">
        <f t="shared" si="15"/>
        <v>4.512787381813059E-2</v>
      </c>
      <c r="DW29" s="71">
        <f t="shared" si="16"/>
        <v>3.3722870086740311E-2</v>
      </c>
      <c r="DX29" s="71">
        <f t="shared" si="17"/>
        <v>3.2942955971118203E-2</v>
      </c>
      <c r="DY29" s="71">
        <f t="shared" si="18"/>
        <v>2.9146190355201183E-2</v>
      </c>
      <c r="DZ29" s="71">
        <f t="shared" si="19"/>
        <v>3.0793751243806081E-2</v>
      </c>
      <c r="EA29" s="71">
        <f t="shared" si="20"/>
        <v>2.8606678447329989E-2</v>
      </c>
      <c r="EB29" s="71">
        <f t="shared" si="21"/>
        <v>2.7712777985742506E-2</v>
      </c>
      <c r="EC29" s="71">
        <f t="shared" si="22"/>
        <v>2.4347757381143569E-2</v>
      </c>
      <c r="ED29" s="71">
        <f t="shared" si="23"/>
        <v>2.0505795750424587E-2</v>
      </c>
      <c r="EE29" s="71">
        <f t="shared" si="24"/>
        <v>2.2715258875667946E-2</v>
      </c>
      <c r="EH29" s="25">
        <v>3.3874102549999998</v>
      </c>
      <c r="EI29" s="25">
        <v>3.2028397399999999</v>
      </c>
      <c r="EJ29" s="25">
        <v>3.1229217999999999</v>
      </c>
      <c r="EK29" s="25">
        <v>3.159956405</v>
      </c>
      <c r="EL29" s="25">
        <v>3.1786218000000002</v>
      </c>
      <c r="EM29" s="25">
        <v>3.0458807700000001</v>
      </c>
      <c r="EN29" s="25">
        <v>2.9691461549999998</v>
      </c>
      <c r="EO29" s="25">
        <v>3.2388384600000002</v>
      </c>
      <c r="EP29" s="25">
        <v>3.8976256500000002</v>
      </c>
      <c r="EQ29" s="25">
        <v>4.1271576899999998</v>
      </c>
      <c r="ER29" s="25">
        <v>4.647412815</v>
      </c>
      <c r="ES29" s="25">
        <v>4.6748089799999999</v>
      </c>
      <c r="ET29" s="25">
        <v>4.5962807649999995</v>
      </c>
      <c r="EU29" s="25">
        <v>4.09857564</v>
      </c>
      <c r="EV29" s="25">
        <v>3.8022987100000001</v>
      </c>
      <c r="EW29" s="25">
        <v>3.49295</v>
      </c>
      <c r="EX29" s="25">
        <v>3.3663525700000001</v>
      </c>
      <c r="EY29" s="25">
        <v>3.4841512799999999</v>
      </c>
      <c r="EZ29" s="25">
        <v>4.2810320550000007</v>
      </c>
      <c r="FA29" s="25">
        <v>4.5748256400000002</v>
      </c>
      <c r="FB29" s="25">
        <v>4.7039307699999995</v>
      </c>
      <c r="FC29" s="25">
        <v>4.0963397449999999</v>
      </c>
      <c r="FD29" s="25">
        <v>4.0693448700000001</v>
      </c>
      <c r="FE29" s="25">
        <v>3.9011384499999999</v>
      </c>
    </row>
    <row r="30" spans="2:161" x14ac:dyDescent="0.25">
      <c r="B30" s="5" t="s">
        <v>112</v>
      </c>
      <c r="C30" s="5" t="s">
        <v>104</v>
      </c>
      <c r="D30" s="5" t="s">
        <v>102</v>
      </c>
      <c r="E30" s="5">
        <v>2.2636984417272001E-2</v>
      </c>
      <c r="F30" s="5">
        <v>2.1347518724124617E-2</v>
      </c>
      <c r="G30" s="5">
        <v>1.9454653313842329E-2</v>
      </c>
      <c r="H30" s="5">
        <v>1.9017070788877669E-2</v>
      </c>
      <c r="I30" s="5">
        <v>2.0387954968403038E-2</v>
      </c>
      <c r="J30" s="5">
        <v>1.846616001282805E-2</v>
      </c>
      <c r="K30" s="5">
        <v>1.9292196957061396E-2</v>
      </c>
      <c r="L30" s="5">
        <v>1.9754274588032764E-2</v>
      </c>
      <c r="M30" s="5">
        <v>1.8932187260746809E-2</v>
      </c>
      <c r="N30" s="5">
        <v>1.8288286068014237E-2</v>
      </c>
      <c r="O30" s="5">
        <v>1.8380895647996574E-2</v>
      </c>
      <c r="P30" s="5">
        <v>1.8001691940240105E-2</v>
      </c>
      <c r="Q30" s="5">
        <v>1.9292889855694526E-2</v>
      </c>
      <c r="R30" s="5">
        <v>1.8844774615853568E-2</v>
      </c>
      <c r="S30" s="5">
        <v>1.8810093578879434E-2</v>
      </c>
      <c r="T30" s="5">
        <v>1.7631634957904138E-2</v>
      </c>
      <c r="U30" s="5">
        <v>1.7298545592546677E-2</v>
      </c>
      <c r="V30" s="5">
        <v>1.6480442494527545E-2</v>
      </c>
      <c r="W30" s="5">
        <v>1.6697155215083959E-2</v>
      </c>
      <c r="X30" s="5">
        <v>1.6711464077537944E-2</v>
      </c>
      <c r="Y30" s="5">
        <v>1.6460382460388747E-2</v>
      </c>
      <c r="Z30" s="5">
        <v>1.6633163454743104E-2</v>
      </c>
      <c r="AA30" s="5">
        <v>1.7913759688010657E-2</v>
      </c>
      <c r="AB30" s="5">
        <v>1.7554339040363326E-2</v>
      </c>
      <c r="AC30" s="5">
        <v>1.8289983729729686E-2</v>
      </c>
      <c r="AD30" s="5">
        <v>1.8011185173007122E-2</v>
      </c>
      <c r="AE30" s="5">
        <v>1.9193628097841173E-2</v>
      </c>
      <c r="AF30" s="5">
        <v>1.9322755137972773E-2</v>
      </c>
      <c r="AG30" s="5">
        <v>2.0290183287637036E-2</v>
      </c>
      <c r="AH30" s="5">
        <v>1.8478875235605624E-2</v>
      </c>
      <c r="AI30" s="5">
        <v>1.8286207317009081E-2</v>
      </c>
      <c r="AJ30" s="5">
        <v>1.581610017473644E-2</v>
      </c>
      <c r="AK30" s="5">
        <v>1.7137474720950865E-2</v>
      </c>
      <c r="AL30" s="5">
        <v>1.5148674025550037E-2</v>
      </c>
      <c r="AM30" s="5">
        <v>1.5622635223894937E-2</v>
      </c>
      <c r="AN30" s="5">
        <v>1.6962615292210024E-2</v>
      </c>
      <c r="AO30" s="5">
        <v>1.9325838515783133E-2</v>
      </c>
      <c r="AP30" s="5">
        <v>1.7069706672973955E-2</v>
      </c>
      <c r="AQ30" s="5">
        <v>1.7818828830953561E-2</v>
      </c>
      <c r="AR30" s="5">
        <v>1.849994023630969E-2</v>
      </c>
      <c r="AS30" s="5">
        <v>1.734164546369342E-2</v>
      </c>
      <c r="AT30" s="5">
        <v>1.6766794298152105E-2</v>
      </c>
      <c r="AU30" s="5">
        <v>1.7744963012514107E-2</v>
      </c>
      <c r="AV30" s="5">
        <v>2.0523768479383895E-2</v>
      </c>
      <c r="AW30" s="5">
        <v>2.09930175804059E-2</v>
      </c>
      <c r="AX30" s="5">
        <v>1.9271547996314854E-2</v>
      </c>
      <c r="AY30" s="5">
        <v>2.1648352421852608E-2</v>
      </c>
      <c r="AZ30" s="5">
        <v>2.0876675590476224E-2</v>
      </c>
      <c r="BA30" s="5">
        <v>2.0062799512886038E-2</v>
      </c>
      <c r="BB30" s="5">
        <v>1.9862197624906579E-2</v>
      </c>
      <c r="BC30" s="5">
        <v>1.9207694701838907E-2</v>
      </c>
      <c r="BD30" s="5">
        <v>2.0002168670366291E-2</v>
      </c>
      <c r="BE30" s="5">
        <v>2.0006845851809091E-2</v>
      </c>
      <c r="BF30" s="5">
        <v>1.8725037172417174E-2</v>
      </c>
      <c r="BG30" s="5">
        <v>1.9867637208780209E-2</v>
      </c>
      <c r="BH30" s="5">
        <v>2.0206893624143168E-2</v>
      </c>
      <c r="BI30" s="5">
        <v>1.956084413632456E-2</v>
      </c>
      <c r="BJ30" s="5">
        <v>2.075991770619327E-2</v>
      </c>
      <c r="BK30" s="5">
        <v>2.0193346801016896E-2</v>
      </c>
      <c r="BL30" s="5">
        <v>1.9132442901808697E-2</v>
      </c>
      <c r="BM30" s="5">
        <v>1.845936918224677E-2</v>
      </c>
      <c r="BN30" s="5">
        <v>1.8096865292524213E-2</v>
      </c>
      <c r="BO30" s="5">
        <v>1.7103417484366393E-2</v>
      </c>
      <c r="BP30" s="5">
        <v>1.7005022218491261E-2</v>
      </c>
      <c r="BQ30" s="5">
        <v>1.9929862089673896E-2</v>
      </c>
      <c r="BR30" s="5">
        <v>2.256051980095591E-2</v>
      </c>
      <c r="BS30" s="5">
        <v>2.1124743078099483E-2</v>
      </c>
      <c r="BT30" s="5">
        <v>1.8289013687867482E-2</v>
      </c>
      <c r="BU30" s="5">
        <v>1.984684940701598E-2</v>
      </c>
      <c r="BV30" s="5">
        <v>2.0847018359284025E-2</v>
      </c>
      <c r="BW30" s="5">
        <v>1.9336613531718044E-2</v>
      </c>
      <c r="BX30" s="5">
        <v>2.1895553516466194E-2</v>
      </c>
      <c r="BY30" s="5">
        <v>2.3270664607267739E-2</v>
      </c>
      <c r="BZ30" s="5">
        <v>2.3468495320688169E-2</v>
      </c>
      <c r="CA30" s="5">
        <v>2.3216859121486053E-2</v>
      </c>
      <c r="CB30" s="5">
        <v>2.4940823973282799E-2</v>
      </c>
      <c r="CC30" s="5">
        <v>2.2944885796139729E-2</v>
      </c>
      <c r="CD30" s="5">
        <v>2.3016084097846896E-2</v>
      </c>
      <c r="CE30" s="5">
        <v>2.2282414196737033E-2</v>
      </c>
      <c r="CF30" s="5">
        <v>1.8941437851560779E-2</v>
      </c>
      <c r="CG30" s="5">
        <v>1.9207521610243659E-2</v>
      </c>
      <c r="CH30" s="5">
        <v>1.8662916234609535E-2</v>
      </c>
      <c r="CI30" s="5">
        <v>1.9837633430588534E-2</v>
      </c>
      <c r="CJ30" s="5">
        <v>2.0044818270640571E-2</v>
      </c>
      <c r="CK30" s="5">
        <v>1.9790237331263678E-2</v>
      </c>
      <c r="CL30" s="5">
        <v>2.1209661229893595E-2</v>
      </c>
      <c r="CM30" s="5">
        <v>1.9041669562391186E-2</v>
      </c>
      <c r="CN30" s="5">
        <v>1.9198617287119062E-2</v>
      </c>
      <c r="CO30" s="5">
        <v>2.0928714416275866E-2</v>
      </c>
      <c r="CP30" s="5">
        <v>2.1973161142415609E-2</v>
      </c>
      <c r="CQ30" s="5">
        <v>1.930615928280097E-2</v>
      </c>
      <c r="CR30" s="5">
        <v>2.0025970612697772E-2</v>
      </c>
      <c r="CS30" s="5">
        <v>1.9353382254835346E-2</v>
      </c>
      <c r="CT30" s="5">
        <v>1.6986936867993702E-2</v>
      </c>
      <c r="CU30" s="5">
        <v>1.6336868408462598E-2</v>
      </c>
      <c r="CV30" s="5">
        <v>1.7167547813926973E-2</v>
      </c>
      <c r="CZ30" s="72">
        <v>0.1136937383447908</v>
      </c>
      <c r="DA30" s="72">
        <v>6.9732983123486358E-2</v>
      </c>
      <c r="DB30" s="72">
        <v>0.8165732785317229</v>
      </c>
      <c r="DE30" s="37" t="str">
        <f t="shared" si="0"/>
        <v>Comercial</v>
      </c>
      <c r="DF30" s="37" t="str">
        <f t="shared" si="0"/>
        <v>1</v>
      </c>
      <c r="DG30" s="37" t="str">
        <f t="shared" si="0"/>
        <v>Domingo</v>
      </c>
      <c r="DH30" s="71">
        <f t="shared" si="1"/>
        <v>2.0614056811029156E-2</v>
      </c>
      <c r="DI30" s="71">
        <f t="shared" si="2"/>
        <v>1.9475146631581314E-2</v>
      </c>
      <c r="DJ30" s="71">
        <f t="shared" si="3"/>
        <v>1.8400765229249431E-2</v>
      </c>
      <c r="DK30" s="71">
        <f t="shared" si="4"/>
        <v>1.8644848252082916E-2</v>
      </c>
      <c r="DL30" s="71">
        <f t="shared" si="5"/>
        <v>1.679690184492403E-2</v>
      </c>
      <c r="DM30" s="71">
        <f t="shared" si="6"/>
        <v>1.7140411160876459E-2</v>
      </c>
      <c r="DN30" s="71">
        <f t="shared" si="7"/>
        <v>1.8704388034637687E-2</v>
      </c>
      <c r="DO30" s="71">
        <f t="shared" si="8"/>
        <v>1.8217841503747043E-2</v>
      </c>
      <c r="DP30" s="71">
        <f t="shared" si="9"/>
        <v>1.6217849815651466E-2</v>
      </c>
      <c r="DQ30" s="71">
        <f t="shared" si="10"/>
        <v>1.8178578564005083E-2</v>
      </c>
      <c r="DR30" s="71">
        <f t="shared" si="11"/>
        <v>1.8094292813435879E-2</v>
      </c>
      <c r="DS30" s="71">
        <f t="shared" si="12"/>
        <v>2.0697398397262395E-2</v>
      </c>
      <c r="DT30" s="71">
        <f t="shared" si="13"/>
        <v>1.9783715127499452E-2</v>
      </c>
      <c r="DU30" s="71">
        <f t="shared" si="14"/>
        <v>1.9701603464287412E-2</v>
      </c>
      <c r="DV30" s="71">
        <f t="shared" si="15"/>
        <v>1.9911637886335855E-2</v>
      </c>
      <c r="DW30" s="71">
        <f t="shared" si="16"/>
        <v>1.7666168544407158E-2</v>
      </c>
      <c r="DX30" s="71">
        <f t="shared" si="17"/>
        <v>2.0476034664149191E-2</v>
      </c>
      <c r="DY30" s="71">
        <f t="shared" si="18"/>
        <v>2.048150870362106E-2</v>
      </c>
      <c r="DZ30" s="71">
        <f t="shared" si="19"/>
        <v>2.372421075568119E-2</v>
      </c>
      <c r="EA30" s="71">
        <f t="shared" si="20"/>
        <v>2.179620548557111E-2</v>
      </c>
      <c r="EB30" s="71">
        <f t="shared" si="21"/>
        <v>1.9438222386520574E-2</v>
      </c>
      <c r="EC30" s="71">
        <f t="shared" si="22"/>
        <v>1.981004635266688E-2</v>
      </c>
      <c r="ED30" s="71">
        <f t="shared" si="23"/>
        <v>2.0558501363547553E-2</v>
      </c>
      <c r="EE30" s="71">
        <f t="shared" si="24"/>
        <v>1.7461183836304656E-2</v>
      </c>
      <c r="EH30" t="s">
        <v>156</v>
      </c>
      <c r="EI30" t="s">
        <v>156</v>
      </c>
      <c r="EJ30" t="s">
        <v>156</v>
      </c>
      <c r="EK30" t="s">
        <v>156</v>
      </c>
      <c r="EL30" t="s">
        <v>156</v>
      </c>
      <c r="EM30" t="s">
        <v>156</v>
      </c>
      <c r="EN30" t="s">
        <v>156</v>
      </c>
      <c r="EO30" t="s">
        <v>156</v>
      </c>
      <c r="EP30" t="s">
        <v>156</v>
      </c>
      <c r="EQ30" t="s">
        <v>156</v>
      </c>
      <c r="ER30" t="s">
        <v>156</v>
      </c>
      <c r="ES30" t="s">
        <v>156</v>
      </c>
      <c r="ET30" t="s">
        <v>156</v>
      </c>
      <c r="EU30" t="s">
        <v>156</v>
      </c>
      <c r="EV30" t="s">
        <v>156</v>
      </c>
      <c r="EW30" t="s">
        <v>156</v>
      </c>
      <c r="EX30" t="s">
        <v>156</v>
      </c>
      <c r="EY30" t="s">
        <v>156</v>
      </c>
      <c r="EZ30" t="s">
        <v>156</v>
      </c>
      <c r="FA30" t="s">
        <v>156</v>
      </c>
      <c r="FB30" t="s">
        <v>156</v>
      </c>
      <c r="FC30" t="s">
        <v>156</v>
      </c>
      <c r="FD30" t="s">
        <v>156</v>
      </c>
      <c r="FE30" t="s">
        <v>156</v>
      </c>
    </row>
    <row r="31" spans="2:161" x14ac:dyDescent="0.25">
      <c r="B31" s="3" t="s">
        <v>112</v>
      </c>
      <c r="C31" s="3" t="s">
        <v>108</v>
      </c>
      <c r="D31" s="3" t="s">
        <v>100</v>
      </c>
      <c r="E31" s="3">
        <v>3.0718939495475838E-2</v>
      </c>
      <c r="F31" s="3">
        <v>3.1154105773196838E-2</v>
      </c>
      <c r="G31" s="3">
        <v>2.991466360859605E-2</v>
      </c>
      <c r="H31" s="3">
        <v>3.0438547218150074E-2</v>
      </c>
      <c r="I31" s="3">
        <v>2.8670411225039358E-2</v>
      </c>
      <c r="J31" s="3">
        <v>2.8574387293734065E-2</v>
      </c>
      <c r="K31" s="3">
        <v>2.7813245304284383E-2</v>
      </c>
      <c r="L31" s="3">
        <v>2.7393413000328003E-2</v>
      </c>
      <c r="M31" s="3">
        <v>2.734784039626446E-2</v>
      </c>
      <c r="N31" s="3">
        <v>2.8119235400712334E-2</v>
      </c>
      <c r="O31" s="3">
        <v>2.7118373056743268E-2</v>
      </c>
      <c r="P31" s="3">
        <v>2.6878822233341811E-2</v>
      </c>
      <c r="Q31" s="3">
        <v>2.6867666242825487E-2</v>
      </c>
      <c r="R31" s="3">
        <v>2.7003661741247353E-2</v>
      </c>
      <c r="S31" s="3">
        <v>2.6053058042937439E-2</v>
      </c>
      <c r="T31" s="3">
        <v>2.617779616357388E-2</v>
      </c>
      <c r="U31" s="3">
        <v>2.5888935359515454E-2</v>
      </c>
      <c r="V31" s="3">
        <v>2.4108954139328096E-2</v>
      </c>
      <c r="W31" s="3">
        <v>2.5059840157248825E-2</v>
      </c>
      <c r="X31" s="3">
        <v>2.5260863918558685E-2</v>
      </c>
      <c r="Y31" s="3">
        <v>2.4356838006895042E-2</v>
      </c>
      <c r="Z31" s="3">
        <v>2.4528402169784105E-2</v>
      </c>
      <c r="AA31" s="3">
        <v>2.4050813926056319E-2</v>
      </c>
      <c r="AB31" s="3">
        <v>2.5739886669395071E-2</v>
      </c>
      <c r="AC31" s="3">
        <v>2.5764581113753567E-2</v>
      </c>
      <c r="AD31" s="3">
        <v>2.5662810330482649E-2</v>
      </c>
      <c r="AE31" s="3">
        <v>2.69375612473765E-2</v>
      </c>
      <c r="AF31" s="3">
        <v>2.5993924128952035E-2</v>
      </c>
      <c r="AG31" s="3">
        <v>2.8001949909760682E-2</v>
      </c>
      <c r="AH31" s="3">
        <v>3.0611240588950601E-2</v>
      </c>
      <c r="AI31" s="3">
        <v>3.5214724384287986E-2</v>
      </c>
      <c r="AJ31" s="3">
        <v>3.2411715590181654E-2</v>
      </c>
      <c r="AK31" s="3">
        <v>3.4478513971861566E-2</v>
      </c>
      <c r="AL31" s="3">
        <v>3.6993328191360864E-2</v>
      </c>
      <c r="AM31" s="3">
        <v>3.9978695579155954E-2</v>
      </c>
      <c r="AN31" s="3">
        <v>5.6035335734614368E-2</v>
      </c>
      <c r="AO31" s="3">
        <v>6.1157983051314771E-2</v>
      </c>
      <c r="AP31" s="3">
        <v>7.8089855427411967E-2</v>
      </c>
      <c r="AQ31" s="3">
        <v>8.8302609805149021E-2</v>
      </c>
      <c r="AR31" s="3">
        <v>9.0346576317299837E-2</v>
      </c>
      <c r="AS31" s="3">
        <v>8.6387603991509826E-2</v>
      </c>
      <c r="AT31" s="3">
        <v>8.2371834557847495E-2</v>
      </c>
      <c r="AU31" s="3">
        <v>8.9486631894835092E-2</v>
      </c>
      <c r="AV31" s="3">
        <v>9.2019320624203385E-2</v>
      </c>
      <c r="AW31" s="3">
        <v>9.5655331772589766E-2</v>
      </c>
      <c r="AX31" s="3">
        <v>0.10153889663847845</v>
      </c>
      <c r="AY31" s="3">
        <v>0.10047480133944729</v>
      </c>
      <c r="AZ31" s="3">
        <v>9.6851662743553918E-2</v>
      </c>
      <c r="BA31" s="3">
        <v>9.3966507747565653E-2</v>
      </c>
      <c r="BB31" s="3">
        <v>9.0116961805394732E-2</v>
      </c>
      <c r="BC31" s="3">
        <v>9.4180053322452842E-2</v>
      </c>
      <c r="BD31" s="3">
        <v>9.7405221473408687E-2</v>
      </c>
      <c r="BE31" s="3">
        <v>9.5688009437887273E-2</v>
      </c>
      <c r="BF31" s="3">
        <v>8.6066347801540655E-2</v>
      </c>
      <c r="BG31" s="3">
        <v>8.5233638888432758E-2</v>
      </c>
      <c r="BH31" s="3">
        <v>7.9190546933475825E-2</v>
      </c>
      <c r="BI31" s="3">
        <v>7.8552707656784557E-2</v>
      </c>
      <c r="BJ31" s="3">
        <v>8.0465817235145065E-2</v>
      </c>
      <c r="BK31" s="3">
        <v>8.5570104808226244E-2</v>
      </c>
      <c r="BL31" s="3">
        <v>9.2035636920856159E-2</v>
      </c>
      <c r="BM31" s="3">
        <v>8.8649474878789422E-2</v>
      </c>
      <c r="BN31" s="3">
        <v>9.2279378050859978E-2</v>
      </c>
      <c r="BO31" s="3">
        <v>9.6243792137185341E-2</v>
      </c>
      <c r="BP31" s="3">
        <v>0.10299617543824305</v>
      </c>
      <c r="BQ31" s="3">
        <v>9.7914154018095195E-2</v>
      </c>
      <c r="BR31" s="3">
        <v>9.0297683768383125E-2</v>
      </c>
      <c r="BS31" s="3">
        <v>8.2655265192212737E-2</v>
      </c>
      <c r="BT31" s="3">
        <v>8.567902303721002E-2</v>
      </c>
      <c r="BU31" s="3">
        <v>9.0805984510165166E-2</v>
      </c>
      <c r="BV31" s="3">
        <v>9.3033835739350881E-2</v>
      </c>
      <c r="BW31" s="3">
        <v>9.1423171484654078E-2</v>
      </c>
      <c r="BX31" s="3">
        <v>9.7891684387096778E-2</v>
      </c>
      <c r="BY31" s="3">
        <v>8.8752759625117625E-2</v>
      </c>
      <c r="BZ31" s="3">
        <v>7.8624352936341985E-2</v>
      </c>
      <c r="CA31" s="3">
        <v>7.8786963626897452E-2</v>
      </c>
      <c r="CB31" s="3">
        <v>7.3849011611147583E-2</v>
      </c>
      <c r="CC31" s="3">
        <v>7.9679765861711882E-2</v>
      </c>
      <c r="CD31" s="3">
        <v>6.8788659206290917E-2</v>
      </c>
      <c r="CE31" s="3">
        <v>5.3816214070075433E-2</v>
      </c>
      <c r="CF31" s="3">
        <v>4.9389330485626486E-2</v>
      </c>
      <c r="CG31" s="3">
        <v>4.6702398771449841E-2</v>
      </c>
      <c r="CH31" s="3">
        <v>4.6596957654201764E-2</v>
      </c>
      <c r="CI31" s="3">
        <v>4.7018122000031977E-2</v>
      </c>
      <c r="CJ31" s="3">
        <v>4.611663668171976E-2</v>
      </c>
      <c r="CK31" s="3">
        <v>4.4625256893418293E-2</v>
      </c>
      <c r="CL31" s="3">
        <v>4.5052937051891825E-2</v>
      </c>
      <c r="CM31" s="3">
        <v>4.0158683241996729E-2</v>
      </c>
      <c r="CN31" s="3">
        <v>3.6589371911419914E-2</v>
      </c>
      <c r="CO31" s="3">
        <v>3.9982523215541847E-2</v>
      </c>
      <c r="CP31" s="3">
        <v>3.8629871875254525E-2</v>
      </c>
      <c r="CQ31" s="3">
        <v>3.8935071902108889E-2</v>
      </c>
      <c r="CR31" s="3">
        <v>4.0374826834434906E-2</v>
      </c>
      <c r="CS31" s="3">
        <v>4.3035189166699919E-2</v>
      </c>
      <c r="CT31" s="3">
        <v>3.8895720660628477E-2</v>
      </c>
      <c r="CU31" s="3">
        <v>3.8969545505409424E-2</v>
      </c>
      <c r="CV31" s="3">
        <v>4.1329292105627517E-2</v>
      </c>
      <c r="CZ31" s="37">
        <f>((DX31/2)*5+(DY31+DZ31)*5+(EA31/2)*5)</f>
        <v>1.2465972646757182</v>
      </c>
      <c r="DA31" s="37">
        <f>((DW31/2)*5+(DX31/2)*5+(EA31/2)*5+(EB31/2)*5)</f>
        <v>0.73426439453255421</v>
      </c>
      <c r="DB31" s="37">
        <f>SUM(DH31:DV31)*5+(DW31/2)*5+(EB31/2)*5+SUM(EC31:EE31)*5+SUM(DH32:EE33)</f>
        <v>6.5994811186132694</v>
      </c>
      <c r="DC31">
        <f>(SUM(DH31:EE31)*5)+SUM(DH32:EE32)</f>
        <v>7.808012507146957</v>
      </c>
      <c r="DE31" s="37" t="str">
        <f t="shared" ref="DE31:DE50" si="25">B31</f>
        <v>Comercial</v>
      </c>
      <c r="DF31" s="37" t="str">
        <f t="shared" ref="DF31:DF50" si="26">C31</f>
        <v>2</v>
      </c>
      <c r="DG31" s="37" t="str">
        <f t="shared" ref="DG31:DG50" si="27">D31</f>
        <v>Habil</v>
      </c>
      <c r="DH31" s="41">
        <f t="shared" si="1"/>
        <v>3.0556564023854701E-2</v>
      </c>
      <c r="DI31" s="41">
        <f t="shared" si="2"/>
        <v>2.8112864205846456E-2</v>
      </c>
      <c r="DJ31" s="41">
        <f t="shared" si="3"/>
        <v>2.7366067771765468E-2</v>
      </c>
      <c r="DK31" s="41">
        <f t="shared" si="4"/>
        <v>2.6525545547646041E-2</v>
      </c>
      <c r="DL31" s="41">
        <f t="shared" si="5"/>
        <v>2.5079648393662765E-2</v>
      </c>
      <c r="DM31" s="41">
        <f t="shared" si="6"/>
        <v>2.4668985193032632E-2</v>
      </c>
      <c r="DN31" s="41">
        <f t="shared" si="7"/>
        <v>2.608971920514119E-2</v>
      </c>
      <c r="DO31" s="41">
        <f t="shared" si="8"/>
        <v>3.1559907618295233E-2</v>
      </c>
      <c r="DP31" s="41">
        <f t="shared" si="9"/>
        <v>4.187146836924819E-2</v>
      </c>
      <c r="DQ31" s="41">
        <f t="shared" si="10"/>
        <v>7.9474256150293909E-2</v>
      </c>
      <c r="DR31" s="41">
        <f t="shared" si="11"/>
        <v>8.7566347767098943E-2</v>
      </c>
      <c r="DS31" s="41">
        <f t="shared" si="12"/>
        <v>9.8630173123517351E-2</v>
      </c>
      <c r="DT31" s="41">
        <f t="shared" si="13"/>
        <v>9.3917186087205479E-2</v>
      </c>
      <c r="DU31" s="41">
        <f t="shared" si="14"/>
        <v>8.6544635765334124E-2</v>
      </c>
      <c r="DV31" s="41">
        <f t="shared" si="15"/>
        <v>8.4156066655253006E-2</v>
      </c>
      <c r="DW31" s="41">
        <f t="shared" si="16"/>
        <v>9.504220512626943E-2</v>
      </c>
      <c r="DX31" s="41">
        <f t="shared" si="17"/>
        <v>8.9136531503975269E-2</v>
      </c>
      <c r="DY31" s="41">
        <f t="shared" si="18"/>
        <v>9.3288669030316726E-2</v>
      </c>
      <c r="DZ31" s="41">
        <f t="shared" si="19"/>
        <v>8.0003271949876165E-2</v>
      </c>
      <c r="EA31" s="41">
        <f t="shared" si="20"/>
        <v>6.2918492405926174E-2</v>
      </c>
      <c r="EB31" s="41">
        <f t="shared" si="21"/>
        <v>4.660852877685083E-2</v>
      </c>
      <c r="EC31" s="41">
        <f t="shared" si="22"/>
        <v>4.1606562274681694E-2</v>
      </c>
      <c r="ED31" s="41">
        <f t="shared" si="23"/>
        <v>3.948057345683504E-2</v>
      </c>
      <c r="EE31" s="41">
        <f t="shared" si="24"/>
        <v>4.0557436859591338E-2</v>
      </c>
    </row>
    <row r="32" spans="2:161" x14ac:dyDescent="0.25">
      <c r="B32" s="4" t="s">
        <v>112</v>
      </c>
      <c r="C32" s="4" t="s">
        <v>108</v>
      </c>
      <c r="D32" s="4" t="s">
        <v>101</v>
      </c>
      <c r="E32" s="4">
        <v>3.8504896959454304E-2</v>
      </c>
      <c r="F32" s="4">
        <v>3.6221334513263405E-2</v>
      </c>
      <c r="G32" s="4">
        <v>3.3468946084640433E-2</v>
      </c>
      <c r="H32" s="4">
        <v>3.3651022213859141E-2</v>
      </c>
      <c r="I32" s="4">
        <v>3.4768797890940652E-2</v>
      </c>
      <c r="J32" s="4">
        <v>3.3282058719033419E-2</v>
      </c>
      <c r="K32" s="4">
        <v>3.0875135756450636E-2</v>
      </c>
      <c r="L32" s="4">
        <v>3.1191559794040292E-2</v>
      </c>
      <c r="M32" s="4">
        <v>2.9778600088640708E-2</v>
      </c>
      <c r="N32" s="4">
        <v>2.9348221733909531E-2</v>
      </c>
      <c r="O32" s="4">
        <v>2.8983210263020472E-2</v>
      </c>
      <c r="P32" s="4">
        <v>2.9915058430596185E-2</v>
      </c>
      <c r="Q32" s="4">
        <v>2.8155650807380375E-2</v>
      </c>
      <c r="R32" s="4">
        <v>3.0711622841029167E-2</v>
      </c>
      <c r="S32" s="4">
        <v>2.7004644235942229E-2</v>
      </c>
      <c r="T32" s="4">
        <v>2.5909158490332613E-2</v>
      </c>
      <c r="U32" s="4">
        <v>2.6763410839181299E-2</v>
      </c>
      <c r="V32" s="4">
        <v>2.678607326638776E-2</v>
      </c>
      <c r="W32" s="4">
        <v>2.6961408866719893E-2</v>
      </c>
      <c r="X32" s="4">
        <v>2.5481015929607186E-2</v>
      </c>
      <c r="Y32" s="4">
        <v>2.6453773774623688E-2</v>
      </c>
      <c r="Z32" s="4">
        <v>2.5687279188259412E-2</v>
      </c>
      <c r="AA32" s="4">
        <v>2.6207628611530191E-2</v>
      </c>
      <c r="AB32" s="4">
        <v>2.524871425204156E-2</v>
      </c>
      <c r="AC32" s="4">
        <v>2.8218081909253474E-2</v>
      </c>
      <c r="AD32" s="4">
        <v>2.5210537362442331E-2</v>
      </c>
      <c r="AE32" s="4">
        <v>2.2749493985849741E-2</v>
      </c>
      <c r="AF32" s="4">
        <v>2.6031491289328849E-2</v>
      </c>
      <c r="AG32" s="4">
        <v>2.8086851335905879E-2</v>
      </c>
      <c r="AH32" s="4">
        <v>2.7040077120051839E-2</v>
      </c>
      <c r="AI32" s="4">
        <v>2.711471469586843E-2</v>
      </c>
      <c r="AJ32" s="4">
        <v>2.5824686322231828E-2</v>
      </c>
      <c r="AK32" s="4">
        <v>2.6011821625300368E-2</v>
      </c>
      <c r="AL32" s="4">
        <v>2.3804691463732895E-2</v>
      </c>
      <c r="AM32" s="4">
        <v>2.5016525908039502E-2</v>
      </c>
      <c r="AN32" s="4">
        <v>2.5982542292237832E-2</v>
      </c>
      <c r="AO32" s="4">
        <v>3.0677081720971954E-2</v>
      </c>
      <c r="AP32" s="4">
        <v>3.2789972253467435E-2</v>
      </c>
      <c r="AQ32" s="4">
        <v>3.6914399944359168E-2</v>
      </c>
      <c r="AR32" s="4">
        <v>3.5940241818124816E-2</v>
      </c>
      <c r="AS32" s="4">
        <v>4.4876133158860299E-2</v>
      </c>
      <c r="AT32" s="4">
        <v>4.4967380900281011E-2</v>
      </c>
      <c r="AU32" s="4">
        <v>4.7547211803755325E-2</v>
      </c>
      <c r="AV32" s="4">
        <v>5.184904085808948E-2</v>
      </c>
      <c r="AW32" s="4">
        <v>5.0969291995850451E-2</v>
      </c>
      <c r="AX32" s="4">
        <v>4.781567999642166E-2</v>
      </c>
      <c r="AY32" s="4">
        <v>4.4816288212516257E-2</v>
      </c>
      <c r="AZ32" s="4">
        <v>5.3939528573288778E-2</v>
      </c>
      <c r="BA32" s="4">
        <v>5.3828114746962641E-2</v>
      </c>
      <c r="BB32" s="4">
        <v>5.6610640755463265E-2</v>
      </c>
      <c r="BC32" s="4">
        <v>6.1820109958826086E-2</v>
      </c>
      <c r="BD32" s="4">
        <v>5.8750348565924766E-2</v>
      </c>
      <c r="BE32" s="4">
        <v>6.3551695506250838E-2</v>
      </c>
      <c r="BF32" s="4">
        <v>6.3023644774153148E-2</v>
      </c>
      <c r="BG32" s="4">
        <v>6.3652834587448595E-2</v>
      </c>
      <c r="BH32" s="4">
        <v>6.5519805756937818E-2</v>
      </c>
      <c r="BI32" s="4">
        <v>6.4669662330883393E-2</v>
      </c>
      <c r="BJ32" s="4">
        <v>5.2762800902546793E-2</v>
      </c>
      <c r="BK32" s="4">
        <v>5.8329523739916199E-2</v>
      </c>
      <c r="BL32" s="4">
        <v>5.2401165350146307E-2</v>
      </c>
      <c r="BM32" s="4">
        <v>4.9116142075495056E-2</v>
      </c>
      <c r="BN32" s="4">
        <v>5.0460900071324116E-2</v>
      </c>
      <c r="BO32" s="4">
        <v>4.34587022687744E-2</v>
      </c>
      <c r="BP32" s="4">
        <v>3.7876792064689586E-2</v>
      </c>
      <c r="BQ32" s="4">
        <v>3.8427109798238185E-2</v>
      </c>
      <c r="BR32" s="4">
        <v>4.078462018446391E-2</v>
      </c>
      <c r="BS32" s="4">
        <v>3.7202030491255603E-2</v>
      </c>
      <c r="BT32" s="4">
        <v>3.5659205934619014E-2</v>
      </c>
      <c r="BU32" s="4">
        <v>3.6990358309110967E-2</v>
      </c>
      <c r="BV32" s="4">
        <v>3.5455562330913251E-2</v>
      </c>
      <c r="BW32" s="4">
        <v>3.6059401980206733E-2</v>
      </c>
      <c r="BX32" s="4">
        <v>3.542540281912776E-2</v>
      </c>
      <c r="BY32" s="4">
        <v>3.5098455548586587E-2</v>
      </c>
      <c r="BZ32" s="4">
        <v>3.5321836151284619E-2</v>
      </c>
      <c r="CA32" s="4">
        <v>3.5346621373353357E-2</v>
      </c>
      <c r="CB32" s="4">
        <v>3.9719960742833821E-2</v>
      </c>
      <c r="CC32" s="4">
        <v>3.7312687881571521E-2</v>
      </c>
      <c r="CD32" s="4">
        <v>3.4429609982745774E-2</v>
      </c>
      <c r="CE32" s="4">
        <v>3.8075049617672829E-2</v>
      </c>
      <c r="CF32" s="4">
        <v>3.8918168227803654E-2</v>
      </c>
      <c r="CG32" s="4">
        <v>3.8972447530969775E-2</v>
      </c>
      <c r="CH32" s="4">
        <v>3.5326466041259864E-2</v>
      </c>
      <c r="CI32" s="4">
        <v>3.4013560670991289E-2</v>
      </c>
      <c r="CJ32" s="4">
        <v>3.8290741185143695E-2</v>
      </c>
      <c r="CK32" s="4">
        <v>3.6903706548276391E-2</v>
      </c>
      <c r="CL32" s="4">
        <v>3.7741902667233068E-2</v>
      </c>
      <c r="CM32" s="4">
        <v>3.8847234898006976E-2</v>
      </c>
      <c r="CN32" s="4">
        <v>3.951624944359361E-2</v>
      </c>
      <c r="CO32" s="4">
        <v>3.9416307534215864E-2</v>
      </c>
      <c r="CP32" s="4">
        <v>3.6394072805223852E-2</v>
      </c>
      <c r="CQ32" s="4">
        <v>3.5379096178275005E-2</v>
      </c>
      <c r="CR32" s="4">
        <v>3.5998269616681115E-2</v>
      </c>
      <c r="CS32" s="4">
        <v>3.580764521520223E-2</v>
      </c>
      <c r="CT32" s="4">
        <v>3.3917209635435562E-2</v>
      </c>
      <c r="CU32" s="4">
        <v>3.4352918111421431E-2</v>
      </c>
      <c r="CV32" s="4">
        <v>3.4326100348893364E-2</v>
      </c>
      <c r="CZ32" s="40">
        <f>CZ31/SUM($CZ31:$DB31)</f>
        <v>0.14528525222767569</v>
      </c>
      <c r="DA32" s="40">
        <f>DA31/SUM($CZ31:$DB31)</f>
        <v>8.5575181964813785E-2</v>
      </c>
      <c r="DB32" s="40">
        <f>DB31/SUM($CZ31:$DB31)</f>
        <v>0.76913956580751053</v>
      </c>
      <c r="DE32" s="37" t="str">
        <f t="shared" si="25"/>
        <v>Comercial</v>
      </c>
      <c r="DF32" s="37" t="str">
        <f t="shared" si="26"/>
        <v>2</v>
      </c>
      <c r="DG32" s="37" t="str">
        <f t="shared" si="27"/>
        <v>Sabado</v>
      </c>
      <c r="DH32" s="41">
        <f t="shared" si="1"/>
        <v>3.5461549942804316E-2</v>
      </c>
      <c r="DI32" s="41">
        <f t="shared" si="2"/>
        <v>3.252938804011625E-2</v>
      </c>
      <c r="DJ32" s="41">
        <f t="shared" si="3"/>
        <v>2.9506272629041722E-2</v>
      </c>
      <c r="DK32" s="41">
        <f t="shared" si="4"/>
        <v>2.7945269093671097E-2</v>
      </c>
      <c r="DL32" s="41">
        <f t="shared" si="5"/>
        <v>2.6497977225474034E-2</v>
      </c>
      <c r="DM32" s="41">
        <f t="shared" si="6"/>
        <v>2.5899348956613714E-2</v>
      </c>
      <c r="DN32" s="41">
        <f t="shared" si="7"/>
        <v>2.5552401136718597E-2</v>
      </c>
      <c r="DO32" s="41">
        <f t="shared" si="8"/>
        <v>2.7016582368514494E-2</v>
      </c>
      <c r="DP32" s="41">
        <f t="shared" si="9"/>
        <v>2.5203895322327648E-2</v>
      </c>
      <c r="DQ32" s="41">
        <f t="shared" si="10"/>
        <v>3.4080423934230844E-2</v>
      </c>
      <c r="DR32" s="41">
        <f t="shared" si="11"/>
        <v>4.7309941680246527E-2</v>
      </c>
      <c r="DS32" s="41">
        <f t="shared" si="12"/>
        <v>4.9385197194519281E-2</v>
      </c>
      <c r="DT32" s="41">
        <f t="shared" si="13"/>
        <v>5.7752303506794188E-2</v>
      </c>
      <c r="DU32" s="41">
        <f t="shared" si="14"/>
        <v>6.3936995156197607E-2</v>
      </c>
      <c r="DV32" s="41">
        <f t="shared" si="15"/>
        <v>5.7040788080873171E-2</v>
      </c>
      <c r="DW32" s="41">
        <f t="shared" si="16"/>
        <v>4.522813412007079E-2</v>
      </c>
      <c r="DX32" s="41">
        <f t="shared" si="17"/>
        <v>3.8018241602144176E-2</v>
      </c>
      <c r="DY32" s="41">
        <f t="shared" si="18"/>
        <v>3.5982681359839681E-2</v>
      </c>
      <c r="DZ32" s="41">
        <f t="shared" si="19"/>
        <v>3.6371718454014601E-2</v>
      </c>
      <c r="EA32" s="41">
        <f t="shared" si="20"/>
        <v>3.7183878927448441E-2</v>
      </c>
      <c r="EB32" s="41">
        <f t="shared" si="21"/>
        <v>3.6650803857091158E-2</v>
      </c>
      <c r="EC32" s="41">
        <f t="shared" si="22"/>
        <v>3.8252273389277509E-2</v>
      </c>
      <c r="ED32" s="41">
        <f t="shared" si="23"/>
        <v>3.6796936533598959E-2</v>
      </c>
      <c r="EE32" s="41">
        <f t="shared" si="24"/>
        <v>3.4600968327738145E-2</v>
      </c>
      <c r="EH32" s="25">
        <v>3.3874102549999998</v>
      </c>
      <c r="EI32" s="25">
        <v>3.2028397399999999</v>
      </c>
      <c r="EJ32" s="25">
        <v>3.1229217999999999</v>
      </c>
      <c r="EK32" s="25">
        <v>3.159956405</v>
      </c>
      <c r="EL32" s="25">
        <v>3.1786218000000002</v>
      </c>
      <c r="EM32" s="25">
        <v>3.0458807700000001</v>
      </c>
      <c r="EN32" s="25">
        <v>2.9691461549999998</v>
      </c>
      <c r="EO32" s="25">
        <v>3.2388384600000002</v>
      </c>
      <c r="EP32" s="25">
        <v>3.8976256500000002</v>
      </c>
      <c r="EQ32" s="25">
        <v>4.1271576899999998</v>
      </c>
      <c r="ER32" s="25">
        <v>4.647412815</v>
      </c>
      <c r="ES32" s="25">
        <v>4.6748089799999999</v>
      </c>
      <c r="ET32" s="25">
        <v>4.5962807649999995</v>
      </c>
      <c r="EU32" s="25">
        <v>4.09857564</v>
      </c>
      <c r="EV32" s="25">
        <v>3.8022987100000001</v>
      </c>
      <c r="EW32" s="25">
        <v>3.49295</v>
      </c>
      <c r="EX32" s="25">
        <v>3.3663525700000001</v>
      </c>
      <c r="EY32" s="25">
        <v>3.4841512799999999</v>
      </c>
      <c r="EZ32" s="25">
        <v>4.2810320550000007</v>
      </c>
      <c r="FA32" s="25">
        <v>4.5748256400000002</v>
      </c>
      <c r="FB32" s="25">
        <v>4.7039307699999995</v>
      </c>
      <c r="FC32" s="25">
        <v>4.0963397449999999</v>
      </c>
      <c r="FD32" s="25">
        <v>4.0693448700000001</v>
      </c>
      <c r="FE32" s="25">
        <v>3.9011384499999999</v>
      </c>
    </row>
    <row r="33" spans="2:161" x14ac:dyDescent="0.25">
      <c r="B33" s="5" t="s">
        <v>112</v>
      </c>
      <c r="C33" s="5" t="s">
        <v>108</v>
      </c>
      <c r="D33" s="5" t="s">
        <v>102</v>
      </c>
      <c r="E33" s="5">
        <v>3.6381708508057803E-2</v>
      </c>
      <c r="F33" s="5">
        <v>3.6157898480010831E-2</v>
      </c>
      <c r="G33" s="5">
        <v>3.1991138549442868E-2</v>
      </c>
      <c r="H33" s="5">
        <v>2.8898918770504309E-2</v>
      </c>
      <c r="I33" s="5">
        <v>2.7670959886805204E-2</v>
      </c>
      <c r="J33" s="5">
        <v>2.8119585520492773E-2</v>
      </c>
      <c r="K33" s="5">
        <v>2.7609974118625518E-2</v>
      </c>
      <c r="L33" s="5">
        <v>2.5873985232166205E-2</v>
      </c>
      <c r="M33" s="5">
        <v>2.7401813779726211E-2</v>
      </c>
      <c r="N33" s="5">
        <v>2.7213684787478893E-2</v>
      </c>
      <c r="O33" s="5">
        <v>2.6265012639604776E-2</v>
      </c>
      <c r="P33" s="5">
        <v>2.6846449394468959E-2</v>
      </c>
      <c r="Q33" s="5">
        <v>2.6219902440553604E-2</v>
      </c>
      <c r="R33" s="5">
        <v>2.4517754224798603E-2</v>
      </c>
      <c r="S33" s="5">
        <v>2.5351388603084078E-2</v>
      </c>
      <c r="T33" s="5">
        <v>2.833288339923001E-2</v>
      </c>
      <c r="U33" s="5">
        <v>2.6669329485228262E-2</v>
      </c>
      <c r="V33" s="5">
        <v>2.624098369856117E-2</v>
      </c>
      <c r="W33" s="5">
        <v>2.5581578460649207E-2</v>
      </c>
      <c r="X33" s="5">
        <v>2.6938509571131336E-2</v>
      </c>
      <c r="Y33" s="5">
        <v>2.6656829741783798E-2</v>
      </c>
      <c r="Z33" s="5">
        <v>2.6610082984856204E-2</v>
      </c>
      <c r="AA33" s="5">
        <v>2.5925102195357142E-2</v>
      </c>
      <c r="AB33" s="5">
        <v>2.4622190222166173E-2</v>
      </c>
      <c r="AC33" s="5">
        <v>2.4093936320387928E-2</v>
      </c>
      <c r="AD33" s="5">
        <v>2.3713082932406721E-2</v>
      </c>
      <c r="AE33" s="5">
        <v>2.3441509382551583E-2</v>
      </c>
      <c r="AF33" s="5">
        <v>2.4024267526023192E-2</v>
      </c>
      <c r="AG33" s="5">
        <v>2.3602064175081656E-2</v>
      </c>
      <c r="AH33" s="5">
        <v>2.3785349228507884E-2</v>
      </c>
      <c r="AI33" s="5">
        <v>2.4708886648804353E-2</v>
      </c>
      <c r="AJ33" s="5">
        <v>2.6794146746593393E-2</v>
      </c>
      <c r="AK33" s="5">
        <v>2.7017302208592203E-2</v>
      </c>
      <c r="AL33" s="5">
        <v>2.7249264809068002E-2</v>
      </c>
      <c r="AM33" s="5">
        <v>2.7521290326314837E-2</v>
      </c>
      <c r="AN33" s="5">
        <v>3.0516255601829006E-2</v>
      </c>
      <c r="AO33" s="5">
        <v>3.0506398382424367E-2</v>
      </c>
      <c r="AP33" s="5">
        <v>2.994175183669456E-2</v>
      </c>
      <c r="AQ33" s="5">
        <v>2.8914049179774672E-2</v>
      </c>
      <c r="AR33" s="5">
        <v>3.1657404902005019E-2</v>
      </c>
      <c r="AS33" s="5">
        <v>3.5166486883056673E-2</v>
      </c>
      <c r="AT33" s="5">
        <v>3.7523557424715963E-2</v>
      </c>
      <c r="AU33" s="5">
        <v>3.6212324094423959E-2</v>
      </c>
      <c r="AV33" s="5">
        <v>3.5306807671125262E-2</v>
      </c>
      <c r="AW33" s="5">
        <v>3.307425983942202E-2</v>
      </c>
      <c r="AX33" s="5">
        <v>3.3737030088000906E-2</v>
      </c>
      <c r="AY33" s="5">
        <v>3.1656512746909914E-2</v>
      </c>
      <c r="AZ33" s="5">
        <v>3.0840922198352858E-2</v>
      </c>
      <c r="BA33" s="5">
        <v>3.0954572319772659E-2</v>
      </c>
      <c r="BB33" s="5">
        <v>3.504625449777627E-2</v>
      </c>
      <c r="BC33" s="5">
        <v>3.5625150489979863E-2</v>
      </c>
      <c r="BD33" s="5">
        <v>3.6615782852555297E-2</v>
      </c>
      <c r="BE33" s="5">
        <v>3.674565842574605E-2</v>
      </c>
      <c r="BF33" s="5">
        <v>3.3671538912567418E-2</v>
      </c>
      <c r="BG33" s="5">
        <v>3.3677591191426839E-2</v>
      </c>
      <c r="BH33" s="5">
        <v>3.3507020593462292E-2</v>
      </c>
      <c r="BI33" s="5">
        <v>3.4751838052658621E-2</v>
      </c>
      <c r="BJ33" s="5">
        <v>3.7453685824790535E-2</v>
      </c>
      <c r="BK33" s="5">
        <v>3.6067283564217907E-2</v>
      </c>
      <c r="BL33" s="5">
        <v>3.854794024697164E-2</v>
      </c>
      <c r="BM33" s="5">
        <v>3.6602041360220883E-2</v>
      </c>
      <c r="BN33" s="5">
        <v>3.2722674345355876E-2</v>
      </c>
      <c r="BO33" s="5">
        <v>3.5406094057490005E-2</v>
      </c>
      <c r="BP33" s="5">
        <v>3.4071983280378498E-2</v>
      </c>
      <c r="BQ33" s="5">
        <v>3.3444047850940357E-2</v>
      </c>
      <c r="BR33" s="5">
        <v>3.359075917864613E-2</v>
      </c>
      <c r="BS33" s="5">
        <v>3.0089501856563294E-2</v>
      </c>
      <c r="BT33" s="5">
        <v>2.8675627809778035E-2</v>
      </c>
      <c r="BU33" s="5">
        <v>2.7611318106588418E-2</v>
      </c>
      <c r="BV33" s="5">
        <v>2.9030578438995414E-2</v>
      </c>
      <c r="BW33" s="5">
        <v>2.8243781311807496E-2</v>
      </c>
      <c r="BX33" s="5">
        <v>3.2833376976184214E-2</v>
      </c>
      <c r="BY33" s="5">
        <v>3.0333637161165918E-2</v>
      </c>
      <c r="BZ33" s="5">
        <v>3.0431986973411061E-2</v>
      </c>
      <c r="CA33" s="5">
        <v>3.3436030799191357E-2</v>
      </c>
      <c r="CB33" s="5">
        <v>3.7893537189639885E-2</v>
      </c>
      <c r="CC33" s="5">
        <v>3.8490940593812042E-2</v>
      </c>
      <c r="CD33" s="5">
        <v>4.3856888398172374E-2</v>
      </c>
      <c r="CE33" s="5">
        <v>4.1272981466095177E-2</v>
      </c>
      <c r="CF33" s="5">
        <v>4.0266879031412933E-2</v>
      </c>
      <c r="CG33" s="5">
        <v>4.1897054826816646E-2</v>
      </c>
      <c r="CH33" s="5">
        <v>4.386864304958752E-2</v>
      </c>
      <c r="CI33" s="5">
        <v>4.3593083160982329E-2</v>
      </c>
      <c r="CJ33" s="5">
        <v>4.2941412560037882E-2</v>
      </c>
      <c r="CK33" s="5">
        <v>4.490790753834905E-2</v>
      </c>
      <c r="CL33" s="5">
        <v>4.2333812884084096E-2</v>
      </c>
      <c r="CM33" s="5">
        <v>3.8751109841283396E-2</v>
      </c>
      <c r="CN33" s="5">
        <v>3.7122130965436609E-2</v>
      </c>
      <c r="CO33" s="5">
        <v>3.8491753696332918E-2</v>
      </c>
      <c r="CP33" s="5">
        <v>3.5468062333575412E-2</v>
      </c>
      <c r="CQ33" s="5">
        <v>3.6389318888137068E-2</v>
      </c>
      <c r="CR33" s="5">
        <v>3.3944252951025301E-2</v>
      </c>
      <c r="CS33" s="5">
        <v>3.8509910651743043E-2</v>
      </c>
      <c r="CT33" s="5">
        <v>3.4187022203845882E-2</v>
      </c>
      <c r="CU33" s="5">
        <v>3.5298767788929541E-2</v>
      </c>
      <c r="CV33" s="5">
        <v>3.5545330352543633E-2</v>
      </c>
      <c r="CZ33" s="72">
        <v>0.11248264811182468</v>
      </c>
      <c r="DA33" s="72">
        <v>7.883190600555133E-2</v>
      </c>
      <c r="DB33" s="72">
        <v>0.80868544588262403</v>
      </c>
      <c r="DE33" s="37" t="str">
        <f t="shared" si="25"/>
        <v>Comercial</v>
      </c>
      <c r="DF33" s="37" t="str">
        <f t="shared" si="26"/>
        <v>2</v>
      </c>
      <c r="DG33" s="37" t="str">
        <f t="shared" si="27"/>
        <v>Domingo</v>
      </c>
      <c r="DH33" s="41">
        <f t="shared" si="1"/>
        <v>3.3357416077003953E-2</v>
      </c>
      <c r="DI33" s="41">
        <f t="shared" si="2"/>
        <v>2.7318626189522424E-2</v>
      </c>
      <c r="DJ33" s="41">
        <f t="shared" si="3"/>
        <v>2.6931740150319711E-2</v>
      </c>
      <c r="DK33" s="41">
        <f t="shared" si="4"/>
        <v>2.6105482166916577E-2</v>
      </c>
      <c r="DL33" s="41">
        <f t="shared" si="5"/>
        <v>2.6357600303892493E-2</v>
      </c>
      <c r="DM33" s="41">
        <f t="shared" si="6"/>
        <v>2.5953551286040828E-2</v>
      </c>
      <c r="DN33" s="41">
        <f t="shared" si="7"/>
        <v>2.381819904034236E-2</v>
      </c>
      <c r="DO33" s="41">
        <f t="shared" si="8"/>
        <v>2.4722611699746821E-2</v>
      </c>
      <c r="DP33" s="41">
        <f t="shared" si="9"/>
        <v>2.8076028236451014E-2</v>
      </c>
      <c r="DQ33" s="41">
        <f t="shared" si="10"/>
        <v>3.0254901075224654E-2</v>
      </c>
      <c r="DR33" s="41">
        <f t="shared" si="11"/>
        <v>3.6052294018330461E-2</v>
      </c>
      <c r="DS33" s="41">
        <f t="shared" si="12"/>
        <v>3.2327181218171422E-2</v>
      </c>
      <c r="DT33" s="41">
        <f t="shared" si="13"/>
        <v>3.4560440040021019E-2</v>
      </c>
      <c r="DU33" s="41">
        <f t="shared" si="14"/>
        <v>3.4400452280800652E-2</v>
      </c>
      <c r="DV33" s="41">
        <f t="shared" si="15"/>
        <v>3.6705186922159676E-2</v>
      </c>
      <c r="DW33" s="41">
        <f t="shared" si="16"/>
        <v>3.4700698260861314E-2</v>
      </c>
      <c r="DX33" s="41">
        <f t="shared" si="17"/>
        <v>3.1449984173981954E-2</v>
      </c>
      <c r="DY33" s="41">
        <f t="shared" si="18"/>
        <v>2.9429763708393886E-2</v>
      </c>
      <c r="DZ33" s="41">
        <f t="shared" si="19"/>
        <v>3.3023798030852057E-2</v>
      </c>
      <c r="EA33" s="41">
        <f t="shared" si="20"/>
        <v>4.0971922372373133E-2</v>
      </c>
      <c r="EB33" s="41">
        <f t="shared" si="21"/>
        <v>4.3075048399356101E-2</v>
      </c>
      <c r="EC33" s="41">
        <f t="shared" si="22"/>
        <v>4.0778740307288286E-2</v>
      </c>
      <c r="ED33" s="41">
        <f t="shared" si="23"/>
        <v>3.6073346967267675E-2</v>
      </c>
      <c r="EE33" s="41">
        <f t="shared" si="24"/>
        <v>3.5885257749265528E-2</v>
      </c>
      <c r="EH33" t="s">
        <v>156</v>
      </c>
      <c r="EI33" t="s">
        <v>156</v>
      </c>
      <c r="EJ33" t="s">
        <v>156</v>
      </c>
      <c r="EK33" t="s">
        <v>156</v>
      </c>
      <c r="EL33" t="s">
        <v>156</v>
      </c>
      <c r="EM33" t="s">
        <v>156</v>
      </c>
      <c r="EN33" t="s">
        <v>156</v>
      </c>
      <c r="EO33" t="s">
        <v>156</v>
      </c>
      <c r="EP33" t="s">
        <v>156</v>
      </c>
      <c r="EQ33" t="s">
        <v>156</v>
      </c>
      <c r="ER33" t="s">
        <v>156</v>
      </c>
      <c r="ES33" t="s">
        <v>156</v>
      </c>
      <c r="ET33" t="s">
        <v>156</v>
      </c>
      <c r="EU33" t="s">
        <v>156</v>
      </c>
      <c r="EV33" t="s">
        <v>156</v>
      </c>
      <c r="EW33" t="s">
        <v>156</v>
      </c>
      <c r="EX33" t="s">
        <v>156</v>
      </c>
      <c r="EY33" t="s">
        <v>156</v>
      </c>
      <c r="EZ33" t="s">
        <v>156</v>
      </c>
      <c r="FA33" t="s">
        <v>156</v>
      </c>
      <c r="FB33" t="s">
        <v>156</v>
      </c>
      <c r="FC33" t="s">
        <v>156</v>
      </c>
      <c r="FD33" t="s">
        <v>156</v>
      </c>
      <c r="FE33" t="s">
        <v>156</v>
      </c>
    </row>
    <row r="34" spans="2:161" x14ac:dyDescent="0.25">
      <c r="B34" s="3" t="s">
        <v>113</v>
      </c>
      <c r="C34" s="3" t="s">
        <v>109</v>
      </c>
      <c r="D34" s="3" t="s">
        <v>100</v>
      </c>
      <c r="E34" s="3">
        <v>2.7092301477533675E-2</v>
      </c>
      <c r="F34" s="3">
        <v>2.6086410698435574E-2</v>
      </c>
      <c r="G34" s="3">
        <v>2.6166476683515735E-2</v>
      </c>
      <c r="H34" s="3">
        <v>2.6370438248345861E-2</v>
      </c>
      <c r="I34" s="3">
        <v>2.6403575133187474E-2</v>
      </c>
      <c r="J34" s="3">
        <v>2.6345399535508629E-2</v>
      </c>
      <c r="K34" s="3">
        <v>2.5007746393120662E-2</v>
      </c>
      <c r="L34" s="3">
        <v>2.484174585264811E-2</v>
      </c>
      <c r="M34" s="3">
        <v>2.5307215125099921E-2</v>
      </c>
      <c r="N34" s="3">
        <v>2.5591847093586917E-2</v>
      </c>
      <c r="O34" s="3">
        <v>2.4420119429659465E-2</v>
      </c>
      <c r="P34" s="3">
        <v>2.5522285830175552E-2</v>
      </c>
      <c r="Q34" s="3">
        <v>2.4777902303578809E-2</v>
      </c>
      <c r="R34" s="3">
        <v>2.4405030698410591E-2</v>
      </c>
      <c r="S34" s="3">
        <v>2.4970642196140879E-2</v>
      </c>
      <c r="T34" s="3">
        <v>2.5719067932669148E-2</v>
      </c>
      <c r="U34" s="3">
        <v>2.5022721710258097E-2</v>
      </c>
      <c r="V34" s="3">
        <v>2.4174619740065881E-2</v>
      </c>
      <c r="W34" s="3">
        <v>2.4577492605781608E-2</v>
      </c>
      <c r="X34" s="3">
        <v>2.6692098887296341E-2</v>
      </c>
      <c r="Y34" s="3">
        <v>2.9789421858404795E-2</v>
      </c>
      <c r="Z34" s="3">
        <v>2.8909328536569748E-2</v>
      </c>
      <c r="AA34" s="3">
        <v>2.6998343680773976E-2</v>
      </c>
      <c r="AB34" s="3">
        <v>2.3960531846246334E-2</v>
      </c>
      <c r="AC34" s="3">
        <v>2.5673663769426643E-2</v>
      </c>
      <c r="AD34" s="3">
        <v>2.879215844600308E-2</v>
      </c>
      <c r="AE34" s="3">
        <v>2.6569047060771359E-2</v>
      </c>
      <c r="AF34" s="3">
        <v>2.9437281348259799E-2</v>
      </c>
      <c r="AG34" s="3">
        <v>3.1517553973160375E-2</v>
      </c>
      <c r="AH34" s="3">
        <v>3.6892259933071755E-2</v>
      </c>
      <c r="AI34" s="3">
        <v>5.090976782671925E-2</v>
      </c>
      <c r="AJ34" s="3">
        <v>5.2638920504259182E-2</v>
      </c>
      <c r="AK34" s="3">
        <v>5.5630623046343933E-2</v>
      </c>
      <c r="AL34" s="3">
        <v>6.6820062167170791E-2</v>
      </c>
      <c r="AM34" s="3">
        <v>7.512214775169869E-2</v>
      </c>
      <c r="AN34" s="3">
        <v>8.6519982107081422E-2</v>
      </c>
      <c r="AO34" s="3">
        <v>8.1878437208557128E-2</v>
      </c>
      <c r="AP34" s="3">
        <v>8.4563390758901125E-2</v>
      </c>
      <c r="AQ34" s="3">
        <v>8.3073881249601578E-2</v>
      </c>
      <c r="AR34" s="3">
        <v>8.5228980023941164E-2</v>
      </c>
      <c r="AS34" s="3">
        <v>8.4658154433020591E-2</v>
      </c>
      <c r="AT34" s="3">
        <v>8.6090231284019395E-2</v>
      </c>
      <c r="AU34" s="3">
        <v>9.1055703438076521E-2</v>
      </c>
      <c r="AV34" s="3">
        <v>8.8981034843618717E-2</v>
      </c>
      <c r="AW34" s="3">
        <v>9.6047083331450497E-2</v>
      </c>
      <c r="AX34" s="3">
        <v>9.9481218596663992E-2</v>
      </c>
      <c r="AY34" s="3">
        <v>9.3769625538693446E-2</v>
      </c>
      <c r="AZ34" s="3">
        <v>8.8985142262441572E-2</v>
      </c>
      <c r="BA34" s="3">
        <v>8.4916097722610315E-2</v>
      </c>
      <c r="BB34" s="3">
        <v>8.6073606535705685E-2</v>
      </c>
      <c r="BC34" s="3">
        <v>7.6866539551953439E-2</v>
      </c>
      <c r="BD34" s="3">
        <v>7.4209206982789142E-2</v>
      </c>
      <c r="BE34" s="3">
        <v>7.3203655700003409E-2</v>
      </c>
      <c r="BF34" s="3">
        <v>8.3963369827020407E-2</v>
      </c>
      <c r="BG34" s="3">
        <v>8.2739650107152049E-2</v>
      </c>
      <c r="BH34" s="3">
        <v>8.1500778990186984E-2</v>
      </c>
      <c r="BI34" s="3">
        <v>8.6362418620278561E-2</v>
      </c>
      <c r="BJ34" s="3">
        <v>8.9430420853043882E-2</v>
      </c>
      <c r="BK34" s="3">
        <v>8.9501532157795272E-2</v>
      </c>
      <c r="BL34" s="3">
        <v>9.3645501854506846E-2</v>
      </c>
      <c r="BM34" s="3">
        <v>9.5170504781994833E-2</v>
      </c>
      <c r="BN34" s="3">
        <v>8.3652351398308469E-2</v>
      </c>
      <c r="BO34" s="3">
        <v>8.2351840922298719E-2</v>
      </c>
      <c r="BP34" s="3">
        <v>8.5759804609774337E-2</v>
      </c>
      <c r="BQ34" s="3">
        <v>8.3244151996527169E-2</v>
      </c>
      <c r="BR34" s="3">
        <v>8.8511359738435921E-2</v>
      </c>
      <c r="BS34" s="3">
        <v>8.5264258756705014E-2</v>
      </c>
      <c r="BT34" s="3">
        <v>8.3905937009193021E-2</v>
      </c>
      <c r="BU34" s="3">
        <v>8.2619356340373123E-2</v>
      </c>
      <c r="BV34" s="3">
        <v>8.6257743288518401E-2</v>
      </c>
      <c r="BW34" s="3">
        <v>8.0961718171360317E-2</v>
      </c>
      <c r="BX34" s="3">
        <v>7.8486065878174166E-2</v>
      </c>
      <c r="BY34" s="3">
        <v>7.2310753945263748E-2</v>
      </c>
      <c r="BZ34" s="3">
        <v>6.3180176540596183E-2</v>
      </c>
      <c r="CA34" s="3">
        <v>5.7990829735113852E-2</v>
      </c>
      <c r="CB34" s="3">
        <v>5.5258418722662628E-2</v>
      </c>
      <c r="CC34" s="3">
        <v>5.2544572308088712E-2</v>
      </c>
      <c r="CD34" s="3">
        <v>5.2321290167040048E-2</v>
      </c>
      <c r="CE34" s="3">
        <v>4.9412613225922747E-2</v>
      </c>
      <c r="CF34" s="3">
        <v>4.6164819500598808E-2</v>
      </c>
      <c r="CG34" s="3">
        <v>4.4293987292350838E-2</v>
      </c>
      <c r="CH34" s="3">
        <v>4.1495314021359253E-2</v>
      </c>
      <c r="CI34" s="3">
        <v>3.9895926852204597E-2</v>
      </c>
      <c r="CJ34" s="3">
        <v>3.8693064497300832E-2</v>
      </c>
      <c r="CK34" s="3">
        <v>3.6167159714437444E-2</v>
      </c>
      <c r="CL34" s="3">
        <v>3.419711715681141E-2</v>
      </c>
      <c r="CM34" s="3">
        <v>3.3588154203516102E-2</v>
      </c>
      <c r="CN34" s="3">
        <v>2.8490447821736556E-2</v>
      </c>
      <c r="CO34" s="3">
        <v>2.9173330233264277E-2</v>
      </c>
      <c r="CP34" s="3">
        <v>2.7561247372019849E-2</v>
      </c>
      <c r="CQ34" s="3">
        <v>2.7876698920324999E-2</v>
      </c>
      <c r="CR34" s="3">
        <v>2.7831659654505448E-2</v>
      </c>
      <c r="CS34" s="3">
        <v>2.7661061690132747E-2</v>
      </c>
      <c r="CT34" s="3">
        <v>2.9452395163911842E-2</v>
      </c>
      <c r="CU34" s="3">
        <v>2.9404446158936677E-2</v>
      </c>
      <c r="CV34" s="3">
        <v>2.81456122346526E-2</v>
      </c>
      <c r="CZ34" s="37">
        <f>((DX34/2)*5+(DY34+DZ34)*5+(EA34/2)*5)</f>
        <v>1.0596869549666477</v>
      </c>
      <c r="DA34" s="37">
        <f>((DW34/2)*5+(DX34/2)*5+(EA34/2)*5+(EB34/2)*5)</f>
        <v>0.65792612317381471</v>
      </c>
      <c r="DB34" s="37">
        <f>SUM(DH34:DV34)*5+(DW34/2)*5+(EB34/2)*5+SUM(EC34:EE34)*5+SUM(DH35:EE36)</f>
        <v>6.3648648816099804</v>
      </c>
      <c r="DC34">
        <f>(SUM(DH34:EE34)*5)+SUM(DH35:EE35)</f>
        <v>7.4216284788408897</v>
      </c>
      <c r="DE34" s="37" t="str">
        <f t="shared" si="25"/>
        <v>COMERCIAL</v>
      </c>
      <c r="DF34" s="37" t="str">
        <f t="shared" si="26"/>
        <v>3</v>
      </c>
      <c r="DG34" s="37" t="str">
        <f t="shared" si="27"/>
        <v>Habil</v>
      </c>
      <c r="DH34" s="41">
        <f t="shared" si="1"/>
        <v>2.6428906776957709E-2</v>
      </c>
      <c r="DI34" s="41">
        <f t="shared" si="2"/>
        <v>2.5649616728616216E-2</v>
      </c>
      <c r="DJ34" s="41">
        <f t="shared" si="3"/>
        <v>2.5210366869630463E-2</v>
      </c>
      <c r="DK34" s="41">
        <f t="shared" si="4"/>
        <v>2.4968160782699856E-2</v>
      </c>
      <c r="DL34" s="41">
        <f t="shared" si="5"/>
        <v>2.5116733235850484E-2</v>
      </c>
      <c r="DM34" s="41">
        <f t="shared" si="6"/>
        <v>2.7414406480498713E-2</v>
      </c>
      <c r="DN34" s="41">
        <f t="shared" si="7"/>
        <v>2.7618037656115223E-2</v>
      </c>
      <c r="DO34" s="41">
        <f t="shared" si="8"/>
        <v>4.2989625559302636E-2</v>
      </c>
      <c r="DP34" s="41">
        <f t="shared" si="9"/>
        <v>7.1023203768073709E-2</v>
      </c>
      <c r="DQ34" s="41">
        <f t="shared" si="10"/>
        <v>8.3686172310250245E-2</v>
      </c>
      <c r="DR34" s="41">
        <f t="shared" si="11"/>
        <v>8.7696280999683796E-2</v>
      </c>
      <c r="DS34" s="41">
        <f t="shared" si="12"/>
        <v>9.457076743231238E-2</v>
      </c>
      <c r="DT34" s="41">
        <f t="shared" si="13"/>
        <v>8.0516362698264649E-2</v>
      </c>
      <c r="DU34" s="41">
        <f t="shared" si="14"/>
        <v>8.0351863656090719E-2</v>
      </c>
      <c r="DV34" s="41">
        <f t="shared" si="15"/>
        <v>8.9734968371406126E-2</v>
      </c>
      <c r="DW34" s="41">
        <f t="shared" si="16"/>
        <v>8.6733625428094083E-2</v>
      </c>
      <c r="DX34" s="41">
        <f t="shared" si="17"/>
        <v>8.5231426875215288E-2</v>
      </c>
      <c r="DY34" s="41">
        <f t="shared" si="18"/>
        <v>8.2081220919606512E-2</v>
      </c>
      <c r="DZ34" s="41">
        <f t="shared" si="19"/>
        <v>6.2185044735909099E-2</v>
      </c>
      <c r="EA34" s="41">
        <f t="shared" si="20"/>
        <v>5.0110823800412582E-2</v>
      </c>
      <c r="EB34" s="41">
        <f t="shared" si="21"/>
        <v>4.1094573165803887E-2</v>
      </c>
      <c r="EC34" s="41">
        <f t="shared" si="22"/>
        <v>3.3110719724125381E-2</v>
      </c>
      <c r="ED34" s="41">
        <f t="shared" si="23"/>
        <v>2.8110734045028642E-2</v>
      </c>
      <c r="EE34" s="41">
        <f t="shared" si="24"/>
        <v>2.8665878811908466E-2</v>
      </c>
      <c r="EH34" t="s">
        <v>156</v>
      </c>
      <c r="EI34" t="s">
        <v>156</v>
      </c>
      <c r="EJ34" t="s">
        <v>156</v>
      </c>
      <c r="EK34" t="s">
        <v>156</v>
      </c>
      <c r="EL34" t="s">
        <v>156</v>
      </c>
      <c r="EM34" t="s">
        <v>156</v>
      </c>
      <c r="EN34" t="s">
        <v>156</v>
      </c>
      <c r="EO34" t="s">
        <v>156</v>
      </c>
      <c r="EP34" t="s">
        <v>156</v>
      </c>
      <c r="EQ34" t="s">
        <v>156</v>
      </c>
      <c r="ER34" t="s">
        <v>156</v>
      </c>
      <c r="ES34" t="s">
        <v>156</v>
      </c>
      <c r="ET34" t="s">
        <v>156</v>
      </c>
      <c r="EU34" t="s">
        <v>156</v>
      </c>
      <c r="EV34" t="s">
        <v>156</v>
      </c>
      <c r="EW34" t="s">
        <v>156</v>
      </c>
      <c r="EX34" t="s">
        <v>156</v>
      </c>
      <c r="EY34" t="s">
        <v>156</v>
      </c>
      <c r="EZ34" t="s">
        <v>156</v>
      </c>
      <c r="FA34" t="s">
        <v>156</v>
      </c>
      <c r="FB34" t="s">
        <v>156</v>
      </c>
      <c r="FC34" t="s">
        <v>156</v>
      </c>
      <c r="FD34" t="s">
        <v>156</v>
      </c>
      <c r="FE34" t="s">
        <v>156</v>
      </c>
    </row>
    <row r="35" spans="2:161" x14ac:dyDescent="0.25">
      <c r="B35" s="4" t="s">
        <v>113</v>
      </c>
      <c r="C35" s="4" t="s">
        <v>109</v>
      </c>
      <c r="D35" s="4" t="s">
        <v>101</v>
      </c>
      <c r="E35" s="4">
        <v>3.0857165982869798E-2</v>
      </c>
      <c r="F35" s="4">
        <v>3.0523968484395321E-2</v>
      </c>
      <c r="G35" s="4">
        <v>2.8762736908475493E-2</v>
      </c>
      <c r="H35" s="4">
        <v>2.871903244785232E-2</v>
      </c>
      <c r="I35" s="4">
        <v>2.9561353342271297E-2</v>
      </c>
      <c r="J35" s="4">
        <v>3.0125768318076056E-2</v>
      </c>
      <c r="K35" s="4">
        <v>2.8687847879117958E-2</v>
      </c>
      <c r="L35" s="4">
        <v>2.8312570151253911E-2</v>
      </c>
      <c r="M35" s="4">
        <v>2.8387295694905258E-2</v>
      </c>
      <c r="N35" s="4">
        <v>2.8186293908568253E-2</v>
      </c>
      <c r="O35" s="4">
        <v>2.7495375834876167E-2</v>
      </c>
      <c r="P35" s="4">
        <v>2.727286220557288E-2</v>
      </c>
      <c r="Q35" s="4">
        <v>2.8743214933882925E-2</v>
      </c>
      <c r="R35" s="4">
        <v>2.6972965012985108E-2</v>
      </c>
      <c r="S35" s="4">
        <v>2.8462197758680537E-2</v>
      </c>
      <c r="T35" s="4">
        <v>2.7817716817736465E-2</v>
      </c>
      <c r="U35" s="4">
        <v>2.7781884668905261E-2</v>
      </c>
      <c r="V35" s="4">
        <v>2.6851789721512122E-2</v>
      </c>
      <c r="W35" s="4">
        <v>2.8776452890042797E-2</v>
      </c>
      <c r="X35" s="4">
        <v>3.070344548058946E-2</v>
      </c>
      <c r="Y35" s="4">
        <v>3.2030619152276465E-2</v>
      </c>
      <c r="Z35" s="4">
        <v>3.1314965675300663E-2</v>
      </c>
      <c r="AA35" s="4">
        <v>2.7773370215746603E-2</v>
      </c>
      <c r="AB35" s="4">
        <v>2.481830675642404E-2</v>
      </c>
      <c r="AC35" s="4">
        <v>2.8255590919492857E-2</v>
      </c>
      <c r="AD35" s="4">
        <v>2.7160679191122132E-2</v>
      </c>
      <c r="AE35" s="4">
        <v>2.7420109037456737E-2</v>
      </c>
      <c r="AF35" s="4">
        <v>2.6365576387799419E-2</v>
      </c>
      <c r="AG35" s="4">
        <v>2.4592039835321527E-2</v>
      </c>
      <c r="AH35" s="4">
        <v>2.5380996095374631E-2</v>
      </c>
      <c r="AI35" s="4">
        <v>2.7997848966695098E-2</v>
      </c>
      <c r="AJ35" s="4">
        <v>3.2734938333468411E-2</v>
      </c>
      <c r="AK35" s="4">
        <v>3.2033138603455434E-2</v>
      </c>
      <c r="AL35" s="4">
        <v>3.3338989370018043E-2</v>
      </c>
      <c r="AM35" s="4">
        <v>3.7242032393448574E-2</v>
      </c>
      <c r="AN35" s="4">
        <v>4.7804963803324926E-2</v>
      </c>
      <c r="AO35" s="4">
        <v>5.2007073068137254E-2</v>
      </c>
      <c r="AP35" s="4">
        <v>5.6130237044166073E-2</v>
      </c>
      <c r="AQ35" s="4">
        <v>5.4631054592535082E-2</v>
      </c>
      <c r="AR35" s="4">
        <v>5.0649343694934887E-2</v>
      </c>
      <c r="AS35" s="4">
        <v>4.5747651565470213E-2</v>
      </c>
      <c r="AT35" s="4">
        <v>4.6996700055281962E-2</v>
      </c>
      <c r="AU35" s="4">
        <v>5.0611142894884602E-2</v>
      </c>
      <c r="AV35" s="4">
        <v>4.7884903720071453E-2</v>
      </c>
      <c r="AW35" s="4">
        <v>4.8095590940649538E-2</v>
      </c>
      <c r="AX35" s="4">
        <v>5.0384686822016043E-2</v>
      </c>
      <c r="AY35" s="4">
        <v>5.3159442366782224E-2</v>
      </c>
      <c r="AZ35" s="4">
        <v>5.2485036531668167E-2</v>
      </c>
      <c r="BA35" s="4">
        <v>4.3990047058767724E-2</v>
      </c>
      <c r="BB35" s="4">
        <v>3.7814545547122692E-2</v>
      </c>
      <c r="BC35" s="4">
        <v>4.4931414798823836E-2</v>
      </c>
      <c r="BD35" s="4">
        <v>4.611616505088878E-2</v>
      </c>
      <c r="BE35" s="4">
        <v>3.8906144930787236E-2</v>
      </c>
      <c r="BF35" s="4">
        <v>3.6634958654060253E-2</v>
      </c>
      <c r="BG35" s="4">
        <v>4.3954743510215548E-2</v>
      </c>
      <c r="BH35" s="4">
        <v>4.340247063243189E-2</v>
      </c>
      <c r="BI35" s="4">
        <v>4.1542482001125709E-2</v>
      </c>
      <c r="BJ35" s="4">
        <v>3.7104660517503746E-2</v>
      </c>
      <c r="BK35" s="4">
        <v>3.920725091360882E-2</v>
      </c>
      <c r="BL35" s="4">
        <v>4.460200773958669E-2</v>
      </c>
      <c r="BM35" s="4">
        <v>5.1676003379233997E-2</v>
      </c>
      <c r="BN35" s="4">
        <v>4.6896192485671125E-2</v>
      </c>
      <c r="BO35" s="4">
        <v>3.9880586594243567E-2</v>
      </c>
      <c r="BP35" s="4">
        <v>4.3039649055563019E-2</v>
      </c>
      <c r="BQ35" s="4">
        <v>4.0460115160486192E-2</v>
      </c>
      <c r="BR35" s="4">
        <v>4.0557838852828688E-2</v>
      </c>
      <c r="BS35" s="4">
        <v>4.3130345361449357E-2</v>
      </c>
      <c r="BT35" s="4">
        <v>4.1973403736210314E-2</v>
      </c>
      <c r="BU35" s="4">
        <v>3.9829262448512488E-2</v>
      </c>
      <c r="BV35" s="4">
        <v>4.1136233953599409E-2</v>
      </c>
      <c r="BW35" s="4">
        <v>4.5530150799307376E-2</v>
      </c>
      <c r="BX35" s="4">
        <v>4.6239519802226382E-2</v>
      </c>
      <c r="BY35" s="4">
        <v>5.0124476334040657E-2</v>
      </c>
      <c r="BZ35" s="4">
        <v>4.655800718734554E-2</v>
      </c>
      <c r="CA35" s="4">
        <v>4.2624005438091452E-2</v>
      </c>
      <c r="CB35" s="4">
        <v>3.8693794742721749E-2</v>
      </c>
      <c r="CC35" s="4">
        <v>3.8449302947614422E-2</v>
      </c>
      <c r="CD35" s="4">
        <v>3.529579449338225E-2</v>
      </c>
      <c r="CE35" s="4">
        <v>3.2854753740620316E-2</v>
      </c>
      <c r="CF35" s="4">
        <v>3.3842936024310703E-2</v>
      </c>
      <c r="CG35" s="4">
        <v>3.6465368457490842E-2</v>
      </c>
      <c r="CH35" s="4">
        <v>3.4117844799550559E-2</v>
      </c>
      <c r="CI35" s="4">
        <v>3.1453962405923575E-2</v>
      </c>
      <c r="CJ35" s="4">
        <v>3.0974084347315911E-2</v>
      </c>
      <c r="CK35" s="4">
        <v>2.9050882820624048E-2</v>
      </c>
      <c r="CL35" s="4">
        <v>2.9467433521081041E-2</v>
      </c>
      <c r="CM35" s="4">
        <v>2.9959994580020601E-2</v>
      </c>
      <c r="CN35" s="4">
        <v>2.87469802617383E-2</v>
      </c>
      <c r="CO35" s="4">
        <v>2.8750771815316656E-2</v>
      </c>
      <c r="CP35" s="4">
        <v>2.8300290181095141E-2</v>
      </c>
      <c r="CQ35" s="4">
        <v>2.8680517382516677E-2</v>
      </c>
      <c r="CR35" s="4">
        <v>2.7931675358675953E-2</v>
      </c>
      <c r="CS35" s="4">
        <v>2.8838709207519804E-2</v>
      </c>
      <c r="CT35" s="4">
        <v>2.791185127156675E-2</v>
      </c>
      <c r="CU35" s="4">
        <v>2.7569295023320749E-2</v>
      </c>
      <c r="CV35" s="4">
        <v>2.7255606924393525E-2</v>
      </c>
      <c r="CZ35" s="40">
        <f>CZ34/SUM($CZ34:$DB34)</f>
        <v>0.13110916729296801</v>
      </c>
      <c r="DA35" s="40">
        <f>DA34/SUM($CZ34:$DB34)</f>
        <v>8.1401536317227269E-2</v>
      </c>
      <c r="DB35" s="40">
        <f>DB34/SUM($CZ34:$DB34)</f>
        <v>0.78748929638980458</v>
      </c>
      <c r="DE35" s="37" t="str">
        <f t="shared" si="25"/>
        <v>COMERCIAL</v>
      </c>
      <c r="DF35" s="37" t="str">
        <f t="shared" si="26"/>
        <v>3</v>
      </c>
      <c r="DG35" s="37" t="str">
        <f t="shared" si="27"/>
        <v>Sabado</v>
      </c>
      <c r="DH35" s="41">
        <f t="shared" si="1"/>
        <v>2.9715725955898234E-2</v>
      </c>
      <c r="DI35" s="41">
        <f t="shared" si="2"/>
        <v>2.9171884922679806E-2</v>
      </c>
      <c r="DJ35" s="41">
        <f t="shared" si="3"/>
        <v>2.783545691098064E-2</v>
      </c>
      <c r="DK35" s="41">
        <f t="shared" si="4"/>
        <v>2.7999023630821258E-2</v>
      </c>
      <c r="DL35" s="41">
        <f t="shared" si="5"/>
        <v>2.8528393190262409E-2</v>
      </c>
      <c r="DM35" s="41">
        <f t="shared" si="6"/>
        <v>2.8984315449936945E-2</v>
      </c>
      <c r="DN35" s="41">
        <f t="shared" si="7"/>
        <v>2.7300488883967789E-2</v>
      </c>
      <c r="DO35" s="41">
        <f t="shared" si="8"/>
        <v>2.7676455807714918E-2</v>
      </c>
      <c r="DP35" s="41">
        <f t="shared" si="9"/>
        <v>3.7604781042561743E-2</v>
      </c>
      <c r="DQ35" s="41">
        <f t="shared" si="10"/>
        <v>5.3354427099943327E-2</v>
      </c>
      <c r="DR35" s="41">
        <f t="shared" si="11"/>
        <v>4.7810099558927059E-2</v>
      </c>
      <c r="DS35" s="41">
        <f t="shared" si="12"/>
        <v>5.103118916527899E-2</v>
      </c>
      <c r="DT35" s="41">
        <f t="shared" si="13"/>
        <v>4.3213043113900756E-2</v>
      </c>
      <c r="DU35" s="41">
        <f t="shared" si="14"/>
        <v>4.0724579431873728E-2</v>
      </c>
      <c r="DV35" s="41">
        <f t="shared" si="15"/>
        <v>4.0614100292956243E-2</v>
      </c>
      <c r="DW35" s="41">
        <f t="shared" si="16"/>
        <v>4.5373107878677925E-2</v>
      </c>
      <c r="DX35" s="41">
        <f t="shared" si="17"/>
        <v>4.1530425777743636E-2</v>
      </c>
      <c r="DY35" s="41">
        <f t="shared" si="18"/>
        <v>4.3183791750911409E-2</v>
      </c>
      <c r="DZ35" s="41">
        <f t="shared" si="19"/>
        <v>4.4500070925549848E-2</v>
      </c>
      <c r="EA35" s="41">
        <f t="shared" si="20"/>
        <v>3.5110696801481919E-2</v>
      </c>
      <c r="EB35" s="41">
        <f t="shared" si="21"/>
        <v>3.325281500257022E-2</v>
      </c>
      <c r="EC35" s="41">
        <f t="shared" si="22"/>
        <v>2.9306322795865997E-2</v>
      </c>
      <c r="ED35" s="41">
        <f t="shared" si="23"/>
        <v>2.8415813684401107E-2</v>
      </c>
      <c r="EE35" s="41">
        <f t="shared" si="24"/>
        <v>2.7893865606700208E-2</v>
      </c>
      <c r="EH35" s="25">
        <v>12.231593945</v>
      </c>
      <c r="EI35" s="25">
        <v>11.234654545</v>
      </c>
      <c r="EJ35" s="25">
        <v>11.318383335</v>
      </c>
      <c r="EK35" s="25">
        <v>10.164045455</v>
      </c>
      <c r="EL35" s="25">
        <v>9.9745833350000002</v>
      </c>
      <c r="EM35" s="25">
        <v>10.149012125</v>
      </c>
      <c r="EN35" s="25">
        <v>10.676896965000001</v>
      </c>
      <c r="EO35" s="25">
        <v>11.303510605</v>
      </c>
      <c r="EP35" s="25">
        <v>13.157101520000001</v>
      </c>
      <c r="EQ35" s="25">
        <v>13.031457570000001</v>
      </c>
      <c r="ER35" s="25">
        <v>13.514407569999999</v>
      </c>
      <c r="ES35" s="25">
        <v>13.569466675000001</v>
      </c>
      <c r="ET35" s="25">
        <v>13.265398480000002</v>
      </c>
      <c r="EU35" s="25">
        <v>12.86375606</v>
      </c>
      <c r="EV35" s="25">
        <v>12.09778788</v>
      </c>
      <c r="EW35" s="25">
        <v>13.069187875000001</v>
      </c>
      <c r="EX35" s="25">
        <v>13.32455757</v>
      </c>
      <c r="EY35" s="25">
        <v>14.877621215000001</v>
      </c>
      <c r="EZ35" s="25">
        <v>16.443836359999999</v>
      </c>
      <c r="FA35" s="25">
        <v>16.757057574999997</v>
      </c>
      <c r="FB35" s="25">
        <v>15.26202273</v>
      </c>
      <c r="FC35" s="25">
        <v>14.246757575</v>
      </c>
      <c r="FD35" s="25">
        <v>13.63310454</v>
      </c>
      <c r="FE35" s="25">
        <v>13.077610610000001</v>
      </c>
    </row>
    <row r="36" spans="2:161" x14ac:dyDescent="0.25">
      <c r="B36" s="5" t="s">
        <v>113</v>
      </c>
      <c r="C36" s="5" t="s">
        <v>109</v>
      </c>
      <c r="D36" s="5" t="s">
        <v>102</v>
      </c>
      <c r="E36" s="5">
        <v>2.7222495101668246E-2</v>
      </c>
      <c r="F36" s="5">
        <v>2.7786192128658772E-2</v>
      </c>
      <c r="G36" s="5">
        <v>2.7724716378337663E-2</v>
      </c>
      <c r="H36" s="5">
        <v>2.818848531651472E-2</v>
      </c>
      <c r="I36" s="5">
        <v>2.72288048595366E-2</v>
      </c>
      <c r="J36" s="5">
        <v>2.6773386762568907E-2</v>
      </c>
      <c r="K36" s="5">
        <v>2.612865381398654E-2</v>
      </c>
      <c r="L36" s="5">
        <v>2.662029578790126E-2</v>
      </c>
      <c r="M36" s="5">
        <v>2.6034784233155032E-2</v>
      </c>
      <c r="N36" s="5">
        <v>2.6476310661548031E-2</v>
      </c>
      <c r="O36" s="5">
        <v>2.6289894027975682E-2</v>
      </c>
      <c r="P36" s="5">
        <v>2.6681166826398015E-2</v>
      </c>
      <c r="Q36" s="5">
        <v>2.5420859060586793E-2</v>
      </c>
      <c r="R36" s="5">
        <v>2.5564667236621798E-2</v>
      </c>
      <c r="S36" s="5">
        <v>2.6514007638692185E-2</v>
      </c>
      <c r="T36" s="5">
        <v>2.5382180022900505E-2</v>
      </c>
      <c r="U36" s="5">
        <v>2.5844563868016313E-2</v>
      </c>
      <c r="V36" s="5">
        <v>2.6127847969470538E-2</v>
      </c>
      <c r="W36" s="5">
        <v>2.6323547533050464E-2</v>
      </c>
      <c r="X36" s="5">
        <v>2.5789247019593373E-2</v>
      </c>
      <c r="Y36" s="5">
        <v>2.635278003435158E-2</v>
      </c>
      <c r="Z36" s="5">
        <v>2.4501923075920029E-2</v>
      </c>
      <c r="AA36" s="5">
        <v>2.3155201904779332E-2</v>
      </c>
      <c r="AB36" s="5">
        <v>2.4234420213536622E-2</v>
      </c>
      <c r="AC36" s="5">
        <v>2.4215515230220114E-2</v>
      </c>
      <c r="AD36" s="5">
        <v>2.506495246718049E-2</v>
      </c>
      <c r="AE36" s="5">
        <v>2.4254635295935793E-2</v>
      </c>
      <c r="AF36" s="5">
        <v>2.3510453514331765E-2</v>
      </c>
      <c r="AG36" s="5">
        <v>2.2937839504583165E-2</v>
      </c>
      <c r="AH36" s="5">
        <v>2.3725624866689572E-2</v>
      </c>
      <c r="AI36" s="5">
        <v>2.3454935134400393E-2</v>
      </c>
      <c r="AJ36" s="5">
        <v>2.440346898816044E-2</v>
      </c>
      <c r="AK36" s="5">
        <v>2.5622553459874998E-2</v>
      </c>
      <c r="AL36" s="5">
        <v>2.794589510332687E-2</v>
      </c>
      <c r="AM36" s="5">
        <v>3.1418394408995208E-2</v>
      </c>
      <c r="AN36" s="5">
        <v>3.1162201810165026E-2</v>
      </c>
      <c r="AO36" s="5">
        <v>3.2110937200125464E-2</v>
      </c>
      <c r="AP36" s="5">
        <v>3.0217988338702272E-2</v>
      </c>
      <c r="AQ36" s="5">
        <v>3.0441774138438397E-2</v>
      </c>
      <c r="AR36" s="5">
        <v>3.0019606028408287E-2</v>
      </c>
      <c r="AS36" s="5">
        <v>2.9543280097237445E-2</v>
      </c>
      <c r="AT36" s="5">
        <v>3.1161370612631016E-2</v>
      </c>
      <c r="AU36" s="5">
        <v>3.1659183755579204E-2</v>
      </c>
      <c r="AV36" s="5">
        <v>3.021753490277871E-2</v>
      </c>
      <c r="AW36" s="5">
        <v>3.1893662638154539E-2</v>
      </c>
      <c r="AX36" s="5">
        <v>3.1604798641711333E-2</v>
      </c>
      <c r="AY36" s="5">
        <v>3.3945722862380068E-2</v>
      </c>
      <c r="AZ36" s="5">
        <v>3.3844321809436383E-2</v>
      </c>
      <c r="BA36" s="5">
        <v>3.3911137737703288E-2</v>
      </c>
      <c r="BB36" s="5">
        <v>3.2611029674873671E-2</v>
      </c>
      <c r="BC36" s="5">
        <v>3.1224836442317525E-2</v>
      </c>
      <c r="BD36" s="5">
        <v>2.917134029465774E-2</v>
      </c>
      <c r="BE36" s="5">
        <v>2.7628390766407909E-2</v>
      </c>
      <c r="BF36" s="5">
        <v>2.7849972611890518E-2</v>
      </c>
      <c r="BG36" s="5">
        <v>2.805941278749358E-2</v>
      </c>
      <c r="BH36" s="5">
        <v>2.8146783721440579E-2</v>
      </c>
      <c r="BI36" s="5">
        <v>2.7170352328170031E-2</v>
      </c>
      <c r="BJ36" s="5">
        <v>2.6062619242884666E-2</v>
      </c>
      <c r="BK36" s="5">
        <v>2.6875707153903403E-2</v>
      </c>
      <c r="BL36" s="5">
        <v>2.7873487066893243E-2</v>
      </c>
      <c r="BM36" s="5">
        <v>2.7503638138757922E-2</v>
      </c>
      <c r="BN36" s="5">
        <v>2.7355774279821801E-2</v>
      </c>
      <c r="BO36" s="5">
        <v>2.6634829894022771E-2</v>
      </c>
      <c r="BP36" s="5">
        <v>2.6730903667224873E-2</v>
      </c>
      <c r="BQ36" s="5">
        <v>2.5820154619450288E-2</v>
      </c>
      <c r="BR36" s="5">
        <v>2.737569953736696E-2</v>
      </c>
      <c r="BS36" s="5">
        <v>2.9623534271058394E-2</v>
      </c>
      <c r="BT36" s="5">
        <v>2.8637505670765007E-2</v>
      </c>
      <c r="BU36" s="5">
        <v>2.6178592613290402E-2</v>
      </c>
      <c r="BV36" s="5">
        <v>2.6874699906907929E-2</v>
      </c>
      <c r="BW36" s="5">
        <v>2.6561439944843824E-2</v>
      </c>
      <c r="BX36" s="5">
        <v>2.6769947828721302E-2</v>
      </c>
      <c r="BY36" s="5">
        <v>2.8179240374979472E-2</v>
      </c>
      <c r="BZ36" s="5">
        <v>3.0090691456987895E-2</v>
      </c>
      <c r="CA36" s="5">
        <v>3.0751659094640525E-2</v>
      </c>
      <c r="CB36" s="5">
        <v>2.946868050388755E-2</v>
      </c>
      <c r="CC36" s="5">
        <v>2.9884399790980256E-2</v>
      </c>
      <c r="CD36" s="5">
        <v>2.8609583180572266E-2</v>
      </c>
      <c r="CE36" s="5">
        <v>2.808817966080724E-2</v>
      </c>
      <c r="CF36" s="5">
        <v>2.7511850090846821E-2</v>
      </c>
      <c r="CG36" s="5">
        <v>2.7651199556153562E-2</v>
      </c>
      <c r="CH36" s="5">
        <v>2.7234132660085987E-2</v>
      </c>
      <c r="CI36" s="5">
        <v>2.7646766393159734E-2</v>
      </c>
      <c r="CJ36" s="5">
        <v>2.7417337866022167E-2</v>
      </c>
      <c r="CK36" s="5">
        <v>2.7205555119178926E-2</v>
      </c>
      <c r="CL36" s="5">
        <v>2.8392975951699831E-2</v>
      </c>
      <c r="CM36" s="5">
        <v>2.7811746994878921E-2</v>
      </c>
      <c r="CN36" s="5">
        <v>2.7576852437292198E-2</v>
      </c>
      <c r="CO36" s="5">
        <v>2.7919785705818607E-2</v>
      </c>
      <c r="CP36" s="5">
        <v>2.7437426898855564E-2</v>
      </c>
      <c r="CQ36" s="5">
        <v>2.6494636490158537E-2</v>
      </c>
      <c r="CR36" s="5">
        <v>2.5410178575666229E-2</v>
      </c>
      <c r="CS36" s="5">
        <v>2.4906042900982462E-2</v>
      </c>
      <c r="CT36" s="5">
        <v>2.5122297141805118E-2</v>
      </c>
      <c r="CU36" s="5">
        <v>2.3276742867849049E-2</v>
      </c>
      <c r="CV36" s="5">
        <v>2.3915089438819558E-2</v>
      </c>
      <c r="CZ36" s="37">
        <v>0.11561718908685958</v>
      </c>
      <c r="DA36" s="37">
        <v>7.737144990616554E-2</v>
      </c>
      <c r="DB36" s="37">
        <v>0.80701136100697479</v>
      </c>
      <c r="DE36" s="37" t="str">
        <f t="shared" si="25"/>
        <v>COMERCIAL</v>
      </c>
      <c r="DF36" s="37" t="str">
        <f t="shared" si="26"/>
        <v>3</v>
      </c>
      <c r="DG36" s="37" t="str">
        <f t="shared" si="27"/>
        <v>Domingo</v>
      </c>
      <c r="DH36" s="41">
        <f t="shared" si="1"/>
        <v>2.773047223129485E-2</v>
      </c>
      <c r="DI36" s="41">
        <f t="shared" si="2"/>
        <v>2.6687785305998329E-2</v>
      </c>
      <c r="DJ36" s="41">
        <f t="shared" si="3"/>
        <v>2.6370538937269188E-2</v>
      </c>
      <c r="DK36" s="41">
        <f t="shared" si="4"/>
        <v>2.5720428489700322E-2</v>
      </c>
      <c r="DL36" s="41">
        <f t="shared" si="5"/>
        <v>2.6021301597532673E-2</v>
      </c>
      <c r="DM36" s="41">
        <f t="shared" si="6"/>
        <v>2.4561081307146893E-2</v>
      </c>
      <c r="DN36" s="41">
        <f t="shared" si="7"/>
        <v>2.4261389126917041E-2</v>
      </c>
      <c r="DO36" s="41">
        <f t="shared" si="8"/>
        <v>2.3630467123458392E-2</v>
      </c>
      <c r="DP36" s="41">
        <f t="shared" si="9"/>
        <v>2.9037261195590525E-2</v>
      </c>
      <c r="DQ36" s="41">
        <f t="shared" si="10"/>
        <v>3.0697576426418606E-2</v>
      </c>
      <c r="DR36" s="41">
        <f t="shared" si="11"/>
        <v>3.064534234205659E-2</v>
      </c>
      <c r="DS36" s="41">
        <f t="shared" si="12"/>
        <v>3.2822126487920579E-2</v>
      </c>
      <c r="DT36" s="41">
        <f t="shared" si="13"/>
        <v>3.1729586037388055E-2</v>
      </c>
      <c r="DU36" s="41">
        <f t="shared" si="14"/>
        <v>2.7921139971808145E-2</v>
      </c>
      <c r="DV36" s="41">
        <f t="shared" si="15"/>
        <v>2.6995541447962835E-2</v>
      </c>
      <c r="DW36" s="41">
        <f t="shared" si="16"/>
        <v>2.7056286494956842E-2</v>
      </c>
      <c r="DX36" s="41">
        <f t="shared" si="17"/>
        <v>2.7864223524660163E-2</v>
      </c>
      <c r="DY36" s="41">
        <f t="shared" si="18"/>
        <v>2.6596170073440863E-2</v>
      </c>
      <c r="DZ36" s="41">
        <f t="shared" si="19"/>
        <v>2.962256785762386E-2</v>
      </c>
      <c r="EA36" s="41">
        <f t="shared" si="20"/>
        <v>2.8523503180801647E-2</v>
      </c>
      <c r="EB36" s="41">
        <f t="shared" si="21"/>
        <v>2.7487359118855362E-2</v>
      </c>
      <c r="EC36" s="41">
        <f t="shared" si="22"/>
        <v>2.7746782625762471E-2</v>
      </c>
      <c r="ED36" s="41">
        <f t="shared" si="23"/>
        <v>2.6815506917624736E-2</v>
      </c>
      <c r="EE36" s="41">
        <f t="shared" si="24"/>
        <v>2.4305043087364045E-2</v>
      </c>
      <c r="EH36" t="s">
        <v>156</v>
      </c>
      <c r="EI36" t="s">
        <v>156</v>
      </c>
      <c r="EJ36" t="s">
        <v>156</v>
      </c>
      <c r="EK36" t="s">
        <v>156</v>
      </c>
      <c r="EL36" t="s">
        <v>156</v>
      </c>
      <c r="EM36" t="s">
        <v>156</v>
      </c>
      <c r="EN36" t="s">
        <v>156</v>
      </c>
      <c r="EO36" t="s">
        <v>156</v>
      </c>
      <c r="EP36" t="s">
        <v>156</v>
      </c>
      <c r="EQ36" t="s">
        <v>156</v>
      </c>
      <c r="ER36" t="s">
        <v>156</v>
      </c>
      <c r="ES36" t="s">
        <v>156</v>
      </c>
      <c r="ET36" t="s">
        <v>156</v>
      </c>
      <c r="EU36" t="s">
        <v>156</v>
      </c>
      <c r="EV36" t="s">
        <v>156</v>
      </c>
      <c r="EW36" t="s">
        <v>156</v>
      </c>
      <c r="EX36" t="s">
        <v>156</v>
      </c>
      <c r="EY36" t="s">
        <v>156</v>
      </c>
      <c r="EZ36" t="s">
        <v>156</v>
      </c>
      <c r="FA36" t="s">
        <v>156</v>
      </c>
      <c r="FB36" t="s">
        <v>156</v>
      </c>
      <c r="FC36" t="s">
        <v>156</v>
      </c>
      <c r="FD36" t="s">
        <v>156</v>
      </c>
      <c r="FE36" t="s">
        <v>156</v>
      </c>
    </row>
    <row r="37" spans="2:161" x14ac:dyDescent="0.25">
      <c r="B37" s="3" t="s">
        <v>113</v>
      </c>
      <c r="C37" s="3" t="s">
        <v>110</v>
      </c>
      <c r="D37" s="3" t="s">
        <v>100</v>
      </c>
      <c r="E37" s="3">
        <v>3.3413676249823561E-2</v>
      </c>
      <c r="F37" s="3">
        <v>3.5176889596657761E-2</v>
      </c>
      <c r="G37" s="3">
        <v>3.2021796074642145E-2</v>
      </c>
      <c r="H37" s="3">
        <v>3.0334289280995803E-2</v>
      </c>
      <c r="I37" s="3">
        <v>2.8793645636527403E-2</v>
      </c>
      <c r="J37" s="3">
        <v>2.8475551812317628E-2</v>
      </c>
      <c r="K37" s="3">
        <v>2.7108402245162831E-2</v>
      </c>
      <c r="L37" s="3">
        <v>2.7239052646861977E-2</v>
      </c>
      <c r="M37" s="3">
        <v>2.6749804170899002E-2</v>
      </c>
      <c r="N37" s="3">
        <v>2.6724542562023355E-2</v>
      </c>
      <c r="O37" s="3">
        <v>2.7694457286351379E-2</v>
      </c>
      <c r="P37" s="3">
        <v>2.7773838512307063E-2</v>
      </c>
      <c r="Q37" s="3">
        <v>2.7147137965706131E-2</v>
      </c>
      <c r="R37" s="3">
        <v>2.7253675860038604E-2</v>
      </c>
      <c r="S37" s="3">
        <v>2.8288891298467962E-2</v>
      </c>
      <c r="T37" s="3">
        <v>2.8705209014499397E-2</v>
      </c>
      <c r="U37" s="3">
        <v>2.8910683680745067E-2</v>
      </c>
      <c r="V37" s="3">
        <v>2.8330422072268688E-2</v>
      </c>
      <c r="W37" s="3">
        <v>2.8333717997521095E-2</v>
      </c>
      <c r="X37" s="3">
        <v>2.7934149088163773E-2</v>
      </c>
      <c r="Y37" s="3">
        <v>2.742777627162328E-2</v>
      </c>
      <c r="Z37" s="3">
        <v>2.6889230853962488E-2</v>
      </c>
      <c r="AA37" s="3">
        <v>2.6040103659940673E-2</v>
      </c>
      <c r="AB37" s="3">
        <v>2.6416980697852494E-2</v>
      </c>
      <c r="AC37" s="3">
        <v>2.6191989536588248E-2</v>
      </c>
      <c r="AD37" s="3">
        <v>2.6644676691955482E-2</v>
      </c>
      <c r="AE37" s="3">
        <v>2.8085513982232937E-2</v>
      </c>
      <c r="AF37" s="3">
        <v>2.9488637894135455E-2</v>
      </c>
      <c r="AG37" s="3">
        <v>3.1789412185434733E-2</v>
      </c>
      <c r="AH37" s="3">
        <v>3.4971429954657678E-2</v>
      </c>
      <c r="AI37" s="3">
        <v>3.7709388994831283E-2</v>
      </c>
      <c r="AJ37" s="3">
        <v>3.9385240077353133E-2</v>
      </c>
      <c r="AK37" s="3">
        <v>4.2443791066816561E-2</v>
      </c>
      <c r="AL37" s="3">
        <v>5.1057125453700954E-2</v>
      </c>
      <c r="AM37" s="3">
        <v>5.9761184916440849E-2</v>
      </c>
      <c r="AN37" s="3">
        <v>6.3490919204779103E-2</v>
      </c>
      <c r="AO37" s="3">
        <v>6.8234432005835677E-2</v>
      </c>
      <c r="AP37" s="3">
        <v>7.0698794753618566E-2</v>
      </c>
      <c r="AQ37" s="3">
        <v>7.5092515689271014E-2</v>
      </c>
      <c r="AR37" s="3">
        <v>8.241163452678886E-2</v>
      </c>
      <c r="AS37" s="3">
        <v>7.8399644660398476E-2</v>
      </c>
      <c r="AT37" s="3">
        <v>7.9081829529246347E-2</v>
      </c>
      <c r="AU37" s="3">
        <v>8.1393743558678483E-2</v>
      </c>
      <c r="AV37" s="3">
        <v>8.1067756837931423E-2</v>
      </c>
      <c r="AW37" s="3">
        <v>8.3269547479576433E-2</v>
      </c>
      <c r="AX37" s="3">
        <v>8.5648821561481195E-2</v>
      </c>
      <c r="AY37" s="3">
        <v>8.7767952301944396E-2</v>
      </c>
      <c r="AZ37" s="3">
        <v>9.1331304567706259E-2</v>
      </c>
      <c r="BA37" s="3">
        <v>9.0430179778920303E-2</v>
      </c>
      <c r="BB37" s="3">
        <v>9.1586830941051689E-2</v>
      </c>
      <c r="BC37" s="3">
        <v>9.0977796744688075E-2</v>
      </c>
      <c r="BD37" s="3">
        <v>8.7862705453980436E-2</v>
      </c>
      <c r="BE37" s="3">
        <v>8.6230102748184864E-2</v>
      </c>
      <c r="BF37" s="3">
        <v>8.4993112319063868E-2</v>
      </c>
      <c r="BG37" s="3">
        <v>8.3614107364325896E-2</v>
      </c>
      <c r="BH37" s="3">
        <v>8.2901025300118655E-2</v>
      </c>
      <c r="BI37" s="3">
        <v>8.5429240298856499E-2</v>
      </c>
      <c r="BJ37" s="3">
        <v>8.760918298758541E-2</v>
      </c>
      <c r="BK37" s="3">
        <v>8.4562003374563488E-2</v>
      </c>
      <c r="BL37" s="3">
        <v>8.9097439712575277E-2</v>
      </c>
      <c r="BM37" s="3">
        <v>8.9434445559422968E-2</v>
      </c>
      <c r="BN37" s="3">
        <v>9.0715937531283042E-2</v>
      </c>
      <c r="BO37" s="3">
        <v>8.7207652752765333E-2</v>
      </c>
      <c r="BP37" s="3">
        <v>8.9502241456781401E-2</v>
      </c>
      <c r="BQ37" s="3">
        <v>8.8802613300654185E-2</v>
      </c>
      <c r="BR37" s="3">
        <v>8.8141300689139002E-2</v>
      </c>
      <c r="BS37" s="3">
        <v>8.5520614338327319E-2</v>
      </c>
      <c r="BT37" s="3">
        <v>8.5906861902228251E-2</v>
      </c>
      <c r="BU37" s="3">
        <v>7.9707080772953978E-2</v>
      </c>
      <c r="BV37" s="3">
        <v>7.8250301763052948E-2</v>
      </c>
      <c r="BW37" s="3">
        <v>7.7750723216649137E-2</v>
      </c>
      <c r="BX37" s="3">
        <v>7.7424989380709866E-2</v>
      </c>
      <c r="BY37" s="3">
        <v>7.4320752748515295E-2</v>
      </c>
      <c r="BZ37" s="3">
        <v>7.4967925655050435E-2</v>
      </c>
      <c r="CA37" s="3">
        <v>7.2225324960028189E-2</v>
      </c>
      <c r="CB37" s="3">
        <v>7.0661625476144047E-2</v>
      </c>
      <c r="CC37" s="3">
        <v>6.8458299293212649E-2</v>
      </c>
      <c r="CD37" s="3">
        <v>6.4197371277719809E-2</v>
      </c>
      <c r="CE37" s="3">
        <v>5.880869326226023E-2</v>
      </c>
      <c r="CF37" s="3">
        <v>5.8269616677606925E-2</v>
      </c>
      <c r="CG37" s="3">
        <v>5.691654223979984E-2</v>
      </c>
      <c r="CH37" s="3">
        <v>5.7249840530114102E-2</v>
      </c>
      <c r="CI37" s="3">
        <v>5.4661140134487959E-2</v>
      </c>
      <c r="CJ37" s="3">
        <v>5.2872953850347397E-2</v>
      </c>
      <c r="CK37" s="3">
        <v>5.1703614325901433E-2</v>
      </c>
      <c r="CL37" s="3">
        <v>5.1433105033350295E-2</v>
      </c>
      <c r="CM37" s="3">
        <v>4.9723757885142772E-2</v>
      </c>
      <c r="CN37" s="3">
        <v>4.8452679475331675E-2</v>
      </c>
      <c r="CO37" s="3">
        <v>4.9522316607153838E-2</v>
      </c>
      <c r="CP37" s="3">
        <v>4.861637631604937E-2</v>
      </c>
      <c r="CQ37" s="3">
        <v>4.467929679819356E-2</v>
      </c>
      <c r="CR37" s="3">
        <v>4.2630600255594585E-2</v>
      </c>
      <c r="CS37" s="3">
        <v>4.0055709957976054E-2</v>
      </c>
      <c r="CT37" s="3">
        <v>3.5972990505080009E-2</v>
      </c>
      <c r="CU37" s="3">
        <v>3.470993322025237E-2</v>
      </c>
      <c r="CV37" s="3">
        <v>3.3971798621569682E-2</v>
      </c>
      <c r="CZ37" s="37">
        <f>((DX37/2)*5+(DY37+DZ37)*5+(EA37/2)*5)</f>
        <v>1.1304517616795977</v>
      </c>
      <c r="DA37" s="37">
        <f>((DW37/2)*5+(DX37/2)*5+(EA37/2)*5+(EB37/2)*5)</f>
        <v>0.73541632799759404</v>
      </c>
      <c r="DB37" s="37">
        <f>SUM(DH37:DV37)*5+(DW37/2)*5+(EB37/2)*5+SUM(EC37:EE37)*5+SUM(DH38:EE39)</f>
        <v>6.8246712628156958</v>
      </c>
      <c r="DC37">
        <f>(SUM(DH37:EE37)*5)+SUM(DH38:EE38)</f>
        <v>7.811060939819205</v>
      </c>
      <c r="DE37" s="37" t="str">
        <f t="shared" si="25"/>
        <v>COMERCIAL</v>
      </c>
      <c r="DF37" s="37" t="str">
        <f t="shared" si="26"/>
        <v>4</v>
      </c>
      <c r="DG37" s="37" t="str">
        <f t="shared" si="27"/>
        <v>Habil</v>
      </c>
      <c r="DH37" s="41">
        <f t="shared" si="1"/>
        <v>3.2736662800529816E-2</v>
      </c>
      <c r="DI37" s="41">
        <f t="shared" si="2"/>
        <v>2.7904163085217461E-2</v>
      </c>
      <c r="DJ37" s="41">
        <f t="shared" si="3"/>
        <v>2.72356606328952E-2</v>
      </c>
      <c r="DK37" s="41">
        <f t="shared" si="4"/>
        <v>2.7848728534678024E-2</v>
      </c>
      <c r="DL37" s="41">
        <f t="shared" si="5"/>
        <v>2.8377243209674656E-2</v>
      </c>
      <c r="DM37" s="41">
        <f t="shared" si="6"/>
        <v>2.669352287084473E-2</v>
      </c>
      <c r="DN37" s="41">
        <f t="shared" si="7"/>
        <v>2.7602704526228032E-2</v>
      </c>
      <c r="DO37" s="41">
        <f t="shared" si="8"/>
        <v>3.5963867803069205E-2</v>
      </c>
      <c r="DP37" s="41">
        <f t="shared" si="9"/>
        <v>5.4188255160434365E-2</v>
      </c>
      <c r="DQ37" s="41">
        <f t="shared" si="10"/>
        <v>7.4109344243878522E-2</v>
      </c>
      <c r="DR37" s="41">
        <f t="shared" si="11"/>
        <v>7.9985743646563676E-2</v>
      </c>
      <c r="DS37" s="41">
        <f t="shared" si="12"/>
        <v>8.7004406477677071E-2</v>
      </c>
      <c r="DT37" s="41">
        <f t="shared" si="13"/>
        <v>9.0214378229660136E-2</v>
      </c>
      <c r="DU37" s="41">
        <f t="shared" si="14"/>
        <v>8.4434586932923328E-2</v>
      </c>
      <c r="DV37" s="41">
        <f t="shared" si="15"/>
        <v>8.6674466593395172E-2</v>
      </c>
      <c r="DW37" s="41">
        <f t="shared" si="16"/>
        <v>8.9215069325063179E-2</v>
      </c>
      <c r="DX37" s="41">
        <f t="shared" si="17"/>
        <v>8.7092847557587186E-2</v>
      </c>
      <c r="DY37" s="41">
        <f t="shared" si="18"/>
        <v>7.8283273783341489E-2</v>
      </c>
      <c r="DZ37" s="41">
        <f t="shared" si="19"/>
        <v>7.3043907209934505E-2</v>
      </c>
      <c r="EA37" s="41">
        <f t="shared" si="20"/>
        <v>6.2433495127699912E-2</v>
      </c>
      <c r="EB37" s="41">
        <f t="shared" si="21"/>
        <v>5.5425119188687325E-2</v>
      </c>
      <c r="EC37" s="41">
        <f t="shared" si="22"/>
        <v>5.032828917993154E-2</v>
      </c>
      <c r="ED37" s="41">
        <f t="shared" si="23"/>
        <v>4.6362147494247836E-2</v>
      </c>
      <c r="EE37" s="41">
        <f t="shared" si="24"/>
        <v>3.6177608076219531E-2</v>
      </c>
      <c r="EH37" t="s">
        <v>156</v>
      </c>
      <c r="EI37" t="s">
        <v>156</v>
      </c>
      <c r="EJ37" t="s">
        <v>156</v>
      </c>
      <c r="EK37" t="s">
        <v>156</v>
      </c>
      <c r="EL37" t="s">
        <v>156</v>
      </c>
      <c r="EM37" t="s">
        <v>156</v>
      </c>
      <c r="EN37" t="s">
        <v>156</v>
      </c>
      <c r="EO37" t="s">
        <v>156</v>
      </c>
      <c r="EP37" t="s">
        <v>156</v>
      </c>
      <c r="EQ37" t="s">
        <v>156</v>
      </c>
      <c r="ER37" t="s">
        <v>156</v>
      </c>
      <c r="ES37" t="s">
        <v>156</v>
      </c>
      <c r="ET37" t="s">
        <v>156</v>
      </c>
      <c r="EU37" t="s">
        <v>156</v>
      </c>
      <c r="EV37" t="s">
        <v>156</v>
      </c>
      <c r="EW37" t="s">
        <v>156</v>
      </c>
      <c r="EX37" t="s">
        <v>156</v>
      </c>
      <c r="EY37" t="s">
        <v>156</v>
      </c>
      <c r="EZ37" t="s">
        <v>156</v>
      </c>
      <c r="FA37" t="s">
        <v>156</v>
      </c>
      <c r="FB37" t="s">
        <v>156</v>
      </c>
      <c r="FC37" t="s">
        <v>156</v>
      </c>
      <c r="FD37" t="s">
        <v>156</v>
      </c>
      <c r="FE37" t="s">
        <v>156</v>
      </c>
    </row>
    <row r="38" spans="2:161" x14ac:dyDescent="0.25">
      <c r="B38" s="4" t="s">
        <v>113</v>
      </c>
      <c r="C38" s="4" t="s">
        <v>110</v>
      </c>
      <c r="D38" s="4" t="s">
        <v>101</v>
      </c>
      <c r="E38" s="4">
        <v>3.2319248745505083E-2</v>
      </c>
      <c r="F38" s="4">
        <v>3.2020802634439571E-2</v>
      </c>
      <c r="G38" s="4">
        <v>3.0863119537837543E-2</v>
      </c>
      <c r="H38" s="4">
        <v>2.9449335247152448E-2</v>
      </c>
      <c r="I38" s="4">
        <v>2.8388235519180915E-2</v>
      </c>
      <c r="J38" s="4">
        <v>2.8222036943826009E-2</v>
      </c>
      <c r="K38" s="4">
        <v>2.6953967005782474E-2</v>
      </c>
      <c r="L38" s="4">
        <v>2.7003927320881228E-2</v>
      </c>
      <c r="M38" s="4">
        <v>2.6862621794009518E-2</v>
      </c>
      <c r="N38" s="4">
        <v>2.7425473183851891E-2</v>
      </c>
      <c r="O38" s="4">
        <v>2.6997865191062929E-2</v>
      </c>
      <c r="P38" s="4">
        <v>2.7028498178575895E-2</v>
      </c>
      <c r="Q38" s="4">
        <v>2.7299234515433306E-2</v>
      </c>
      <c r="R38" s="4">
        <v>2.6639576931705055E-2</v>
      </c>
      <c r="S38" s="4">
        <v>2.7012311548128127E-2</v>
      </c>
      <c r="T38" s="4">
        <v>2.8024074069667483E-2</v>
      </c>
      <c r="U38" s="4">
        <v>2.7844585801670277E-2</v>
      </c>
      <c r="V38" s="4">
        <v>2.7321625994971281E-2</v>
      </c>
      <c r="W38" s="4">
        <v>2.7970792991996334E-2</v>
      </c>
      <c r="X38" s="4">
        <v>2.8892380929460691E-2</v>
      </c>
      <c r="Y38" s="4">
        <v>2.8083218316288978E-2</v>
      </c>
      <c r="Z38" s="4">
        <v>2.710132243061103E-2</v>
      </c>
      <c r="AA38" s="4">
        <v>2.7015690586199653E-2</v>
      </c>
      <c r="AB38" s="4">
        <v>2.7966599962665022E-2</v>
      </c>
      <c r="AC38" s="4">
        <v>2.5324191302001444E-2</v>
      </c>
      <c r="AD38" s="4">
        <v>2.4972238764705428E-2</v>
      </c>
      <c r="AE38" s="4">
        <v>2.5687496985330752E-2</v>
      </c>
      <c r="AF38" s="4">
        <v>2.7016396010151524E-2</v>
      </c>
      <c r="AG38" s="4">
        <v>2.7030902428758153E-2</v>
      </c>
      <c r="AH38" s="4">
        <v>2.6837799308418557E-2</v>
      </c>
      <c r="AI38" s="4">
        <v>2.7333621790265078E-2</v>
      </c>
      <c r="AJ38" s="4">
        <v>2.7939023596019418E-2</v>
      </c>
      <c r="AK38" s="4">
        <v>3.1923463211892281E-2</v>
      </c>
      <c r="AL38" s="4">
        <v>3.3937775233668081E-2</v>
      </c>
      <c r="AM38" s="4">
        <v>3.7549906789545312E-2</v>
      </c>
      <c r="AN38" s="4">
        <v>4.1424325484584176E-2</v>
      </c>
      <c r="AO38" s="4">
        <v>4.5017103374620934E-2</v>
      </c>
      <c r="AP38" s="4">
        <v>4.4520337915941822E-2</v>
      </c>
      <c r="AQ38" s="4">
        <v>4.4094572008169942E-2</v>
      </c>
      <c r="AR38" s="4">
        <v>4.5685316547911824E-2</v>
      </c>
      <c r="AS38" s="4">
        <v>4.6319671513770526E-2</v>
      </c>
      <c r="AT38" s="4">
        <v>4.632645359561325E-2</v>
      </c>
      <c r="AU38" s="4">
        <v>4.583250717038282E-2</v>
      </c>
      <c r="AV38" s="4">
        <v>4.7380906975764601E-2</v>
      </c>
      <c r="AW38" s="4">
        <v>4.9249768937397138E-2</v>
      </c>
      <c r="AX38" s="4">
        <v>5.0425834365522289E-2</v>
      </c>
      <c r="AY38" s="4">
        <v>5.0519325137580798E-2</v>
      </c>
      <c r="AZ38" s="4">
        <v>5.1389750229090474E-2</v>
      </c>
      <c r="BA38" s="4">
        <v>5.3522840435958056E-2</v>
      </c>
      <c r="BB38" s="4">
        <v>5.4602158277983384E-2</v>
      </c>
      <c r="BC38" s="4">
        <v>5.1563533137118971E-2</v>
      </c>
      <c r="BD38" s="4">
        <v>5.1596909112679633E-2</v>
      </c>
      <c r="BE38" s="4">
        <v>5.3389478131518897E-2</v>
      </c>
      <c r="BF38" s="4">
        <v>5.408255076770669E-2</v>
      </c>
      <c r="BG38" s="4">
        <v>5.4100942739388584E-2</v>
      </c>
      <c r="BH38" s="4">
        <v>5.4028469667017062E-2</v>
      </c>
      <c r="BI38" s="4">
        <v>5.578274394236156E-2</v>
      </c>
      <c r="BJ38" s="4">
        <v>5.6547120937936075E-2</v>
      </c>
      <c r="BK38" s="4">
        <v>5.5636823589876948E-2</v>
      </c>
      <c r="BL38" s="4">
        <v>5.5182451317372941E-2</v>
      </c>
      <c r="BM38" s="4">
        <v>5.3898224317678711E-2</v>
      </c>
      <c r="BN38" s="4">
        <v>5.2460446557585243E-2</v>
      </c>
      <c r="BO38" s="4">
        <v>5.2040265269530435E-2</v>
      </c>
      <c r="BP38" s="4">
        <v>5.1665584004930258E-2</v>
      </c>
      <c r="BQ38" s="4">
        <v>5.0387098864848191E-2</v>
      </c>
      <c r="BR38" s="4">
        <v>4.9919929045552904E-2</v>
      </c>
      <c r="BS38" s="4">
        <v>4.6181158653649752E-2</v>
      </c>
      <c r="BT38" s="4">
        <v>4.4572290516751926E-2</v>
      </c>
      <c r="BU38" s="4">
        <v>4.4109476669738253E-2</v>
      </c>
      <c r="BV38" s="4">
        <v>4.6112442256683671E-2</v>
      </c>
      <c r="BW38" s="4">
        <v>4.360821467305008E-2</v>
      </c>
      <c r="BX38" s="4">
        <v>4.6953171025189838E-2</v>
      </c>
      <c r="BY38" s="4">
        <v>4.6888436871606237E-2</v>
      </c>
      <c r="BZ38" s="4">
        <v>4.9675493523075945E-2</v>
      </c>
      <c r="CA38" s="4">
        <v>4.8092965680851939E-2</v>
      </c>
      <c r="CB38" s="4">
        <v>4.8048726191737549E-2</v>
      </c>
      <c r="CC38" s="4">
        <v>4.6910841092497248E-2</v>
      </c>
      <c r="CD38" s="4">
        <v>4.6022267634684623E-2</v>
      </c>
      <c r="CE38" s="4">
        <v>4.5529938119956259E-2</v>
      </c>
      <c r="CF38" s="4">
        <v>4.6054563016957532E-2</v>
      </c>
      <c r="CG38" s="4">
        <v>4.4815470671815114E-2</v>
      </c>
      <c r="CH38" s="4">
        <v>4.4755146397748274E-2</v>
      </c>
      <c r="CI38" s="4">
        <v>4.3096344392586555E-2</v>
      </c>
      <c r="CJ38" s="4">
        <v>4.4082133051808532E-2</v>
      </c>
      <c r="CK38" s="4">
        <v>4.3800380067909712E-2</v>
      </c>
      <c r="CL38" s="4">
        <v>4.548040186190927E-2</v>
      </c>
      <c r="CM38" s="4">
        <v>4.2564756518268007E-2</v>
      </c>
      <c r="CN38" s="4">
        <v>4.2200456433090505E-2</v>
      </c>
      <c r="CO38" s="4">
        <v>3.976777381867392E-2</v>
      </c>
      <c r="CP38" s="4">
        <v>4.0151633905207935E-2</v>
      </c>
      <c r="CQ38" s="4">
        <v>3.858708568395653E-2</v>
      </c>
      <c r="CR38" s="4">
        <v>3.7005426254233829E-2</v>
      </c>
      <c r="CS38" s="4">
        <v>3.6570214374181557E-2</v>
      </c>
      <c r="CT38" s="4">
        <v>3.6430727071099817E-2</v>
      </c>
      <c r="CU38" s="4">
        <v>3.575793721002312E-2</v>
      </c>
      <c r="CV38" s="4">
        <v>3.4855247655179E-2</v>
      </c>
      <c r="CZ38" s="40">
        <f>CZ37/SUM($CZ37:$DB37)</f>
        <v>0.13007843539139222</v>
      </c>
      <c r="DA38" s="40">
        <f>DA37/SUM($CZ37:$DB37)</f>
        <v>8.4622633667338423E-2</v>
      </c>
      <c r="DB38" s="40">
        <f>DB37/SUM($CZ37:$DB37)</f>
        <v>0.78529893094126935</v>
      </c>
      <c r="DE38" s="37" t="str">
        <f t="shared" si="25"/>
        <v>COMERCIAL</v>
      </c>
      <c r="DF38" s="37" t="str">
        <f t="shared" si="26"/>
        <v>4</v>
      </c>
      <c r="DG38" s="37" t="str">
        <f t="shared" si="27"/>
        <v>Sabado</v>
      </c>
      <c r="DH38" s="41">
        <f t="shared" si="1"/>
        <v>3.1163126541233661E-2</v>
      </c>
      <c r="DI38" s="41">
        <f t="shared" si="2"/>
        <v>2.7642041697417657E-2</v>
      </c>
      <c r="DJ38" s="41">
        <f t="shared" si="3"/>
        <v>2.7078614586875056E-2</v>
      </c>
      <c r="DK38" s="41">
        <f t="shared" si="4"/>
        <v>2.7243799266233493E-2</v>
      </c>
      <c r="DL38" s="41">
        <f t="shared" si="5"/>
        <v>2.8007346429524647E-2</v>
      </c>
      <c r="DM38" s="41">
        <f t="shared" si="6"/>
        <v>2.7541707823941171E-2</v>
      </c>
      <c r="DN38" s="41">
        <f t="shared" si="7"/>
        <v>2.5750080765547287E-2</v>
      </c>
      <c r="DO38" s="41">
        <f t="shared" si="8"/>
        <v>2.7285336780865303E-2</v>
      </c>
      <c r="DP38" s="41">
        <f t="shared" si="9"/>
        <v>3.6208867679922457E-2</v>
      </c>
      <c r="DQ38" s="41">
        <f t="shared" si="10"/>
        <v>4.4829332461661132E-2</v>
      </c>
      <c r="DR38" s="41">
        <f t="shared" si="11"/>
        <v>4.6464884813882799E-2</v>
      </c>
      <c r="DS38" s="41">
        <f t="shared" si="12"/>
        <v>5.0396169667397676E-2</v>
      </c>
      <c r="DT38" s="41">
        <f t="shared" si="13"/>
        <v>5.2821360240935013E-2</v>
      </c>
      <c r="DU38" s="41">
        <f t="shared" si="14"/>
        <v>5.3900360326407812E-2</v>
      </c>
      <c r="DV38" s="41">
        <f t="shared" si="15"/>
        <v>5.5787284946886881E-2</v>
      </c>
      <c r="DW38" s="41">
        <f t="shared" si="16"/>
        <v>5.2516130037431163E-2</v>
      </c>
      <c r="DX38" s="41">
        <f t="shared" si="17"/>
        <v>4.7765119270200697E-2</v>
      </c>
      <c r="DY38" s="41">
        <f t="shared" si="18"/>
        <v>4.5195826156165457E-2</v>
      </c>
      <c r="DZ38" s="41">
        <f t="shared" si="19"/>
        <v>4.8176405566817918E-2</v>
      </c>
      <c r="EA38" s="41">
        <f t="shared" si="20"/>
        <v>4.6129402466023914E-2</v>
      </c>
      <c r="EB38" s="41">
        <f t="shared" si="21"/>
        <v>4.4187273628489621E-2</v>
      </c>
      <c r="EC38" s="41">
        <f t="shared" si="22"/>
        <v>4.3511498720294375E-2</v>
      </c>
      <c r="ED38" s="41">
        <f t="shared" si="23"/>
        <v>3.8877979915518057E-2</v>
      </c>
      <c r="EE38" s="41">
        <f t="shared" si="24"/>
        <v>3.5903531577620877E-2</v>
      </c>
      <c r="EH38" s="25">
        <v>36.487031819999999</v>
      </c>
      <c r="EI38" s="25">
        <v>34.176695455000001</v>
      </c>
      <c r="EJ38" s="25">
        <v>34.144934079999999</v>
      </c>
      <c r="EK38" s="25">
        <v>33.718681825000004</v>
      </c>
      <c r="EL38" s="25">
        <v>32.553727275</v>
      </c>
      <c r="EM38" s="25">
        <v>33.297420454999994</v>
      </c>
      <c r="EN38" s="25">
        <v>36.545772729999996</v>
      </c>
      <c r="EO38" s="25">
        <v>35.033424999999994</v>
      </c>
      <c r="EP38" s="25">
        <v>35.327965910000003</v>
      </c>
      <c r="EQ38" s="25">
        <v>41.503143184999999</v>
      </c>
      <c r="ER38" s="25">
        <v>44.508054544999993</v>
      </c>
      <c r="ES38" s="25">
        <v>43.176945449999998</v>
      </c>
      <c r="ET38" s="25">
        <v>43.552586364999996</v>
      </c>
      <c r="EU38" s="25">
        <v>42.995284090000006</v>
      </c>
      <c r="EV38" s="25">
        <v>41.846377269999998</v>
      </c>
      <c r="EW38" s="25">
        <v>44.684134095000005</v>
      </c>
      <c r="EX38" s="25">
        <v>41.481061369999999</v>
      </c>
      <c r="EY38" s="25">
        <v>40.759979545</v>
      </c>
      <c r="EZ38" s="25">
        <v>43.96910681</v>
      </c>
      <c r="FA38" s="25">
        <v>43.206168179999999</v>
      </c>
      <c r="FB38" s="25">
        <v>42.471029545</v>
      </c>
      <c r="FC38" s="25">
        <v>36.705990909999997</v>
      </c>
      <c r="FD38" s="25">
        <v>34.522374999999997</v>
      </c>
      <c r="FE38" s="25">
        <v>34.779290904999996</v>
      </c>
    </row>
    <row r="39" spans="2:161" x14ac:dyDescent="0.25">
      <c r="B39" s="5" t="s">
        <v>113</v>
      </c>
      <c r="C39" s="5" t="s">
        <v>110</v>
      </c>
      <c r="D39" s="5" t="s">
        <v>102</v>
      </c>
      <c r="E39" s="5">
        <v>3.2308772578971495E-2</v>
      </c>
      <c r="F39" s="5">
        <v>3.2174975778659319E-2</v>
      </c>
      <c r="G39" s="5">
        <v>3.1894197992364967E-2</v>
      </c>
      <c r="H39" s="5">
        <v>3.1272558264784402E-2</v>
      </c>
      <c r="I39" s="5">
        <v>3.0506098939381526E-2</v>
      </c>
      <c r="J39" s="5">
        <v>3.1566195440036013E-2</v>
      </c>
      <c r="K39" s="5">
        <v>3.065097969899425E-2</v>
      </c>
      <c r="L39" s="5">
        <v>3.0472368679802648E-2</v>
      </c>
      <c r="M39" s="5">
        <v>2.9056752023719167E-2</v>
      </c>
      <c r="N39" s="5">
        <v>2.9147997686207929E-2</v>
      </c>
      <c r="O39" s="5">
        <v>2.9588869139707319E-2</v>
      </c>
      <c r="P39" s="5">
        <v>2.9416090018149935E-2</v>
      </c>
      <c r="Q39" s="5">
        <v>2.8951818624276236E-2</v>
      </c>
      <c r="R39" s="5">
        <v>2.8408084335902105E-2</v>
      </c>
      <c r="S39" s="5">
        <v>2.8251864804826533E-2</v>
      </c>
      <c r="T39" s="5">
        <v>3.0155520835900663E-2</v>
      </c>
      <c r="U39" s="5">
        <v>2.963599107805882E-2</v>
      </c>
      <c r="V39" s="5">
        <v>2.987346023623946E-2</v>
      </c>
      <c r="W39" s="5">
        <v>2.9015354899924004E-2</v>
      </c>
      <c r="X39" s="5">
        <v>2.9087311657084471E-2</v>
      </c>
      <c r="Y39" s="5">
        <v>2.9749162857419607E-2</v>
      </c>
      <c r="Z39" s="5">
        <v>2.8037473090807608E-2</v>
      </c>
      <c r="AA39" s="5">
        <v>2.6257842807525092E-2</v>
      </c>
      <c r="AB39" s="5">
        <v>2.6028736131210359E-2</v>
      </c>
      <c r="AC39" s="5">
        <v>2.4374772374897973E-2</v>
      </c>
      <c r="AD39" s="5">
        <v>2.5650938082619108E-2</v>
      </c>
      <c r="AE39" s="5">
        <v>2.4191486168094242E-2</v>
      </c>
      <c r="AF39" s="5">
        <v>2.445480056600681E-2</v>
      </c>
      <c r="AG39" s="5">
        <v>2.3811070479253637E-2</v>
      </c>
      <c r="AH39" s="5">
        <v>2.4912748046194848E-2</v>
      </c>
      <c r="AI39" s="5">
        <v>2.5714973618263883E-2</v>
      </c>
      <c r="AJ39" s="5">
        <v>2.5845395837257954E-2</v>
      </c>
      <c r="AK39" s="5">
        <v>2.7078432012753294E-2</v>
      </c>
      <c r="AL39" s="5">
        <v>2.8661863742043922E-2</v>
      </c>
      <c r="AM39" s="5">
        <v>2.9586578247227772E-2</v>
      </c>
      <c r="AN39" s="5">
        <v>3.1666605744700427E-2</v>
      </c>
      <c r="AO39" s="5">
        <v>3.6713199498660191E-2</v>
      </c>
      <c r="AP39" s="5">
        <v>3.5091948643159454E-2</v>
      </c>
      <c r="AQ39" s="5">
        <v>3.4462237699693796E-2</v>
      </c>
      <c r="AR39" s="5">
        <v>3.5411038371957998E-2</v>
      </c>
      <c r="AS39" s="5">
        <v>3.6491892642195954E-2</v>
      </c>
      <c r="AT39" s="5">
        <v>3.8125987583621457E-2</v>
      </c>
      <c r="AU39" s="5">
        <v>3.6706990068208968E-2</v>
      </c>
      <c r="AV39" s="5">
        <v>3.9047093678161539E-2</v>
      </c>
      <c r="AW39" s="5">
        <v>4.0517099178239223E-2</v>
      </c>
      <c r="AX39" s="5">
        <v>4.0692144325835913E-2</v>
      </c>
      <c r="AY39" s="5">
        <v>4.0224659384750387E-2</v>
      </c>
      <c r="AZ39" s="5">
        <v>4.3758670533216866E-2</v>
      </c>
      <c r="BA39" s="5">
        <v>4.4228657724977589E-2</v>
      </c>
      <c r="BB39" s="5">
        <v>4.6802875331165124E-2</v>
      </c>
      <c r="BC39" s="5">
        <v>4.4911988369756177E-2</v>
      </c>
      <c r="BD39" s="5">
        <v>4.3050420172122343E-2</v>
      </c>
      <c r="BE39" s="5">
        <v>4.3821045542989975E-2</v>
      </c>
      <c r="BF39" s="5">
        <v>4.1590139206425424E-2</v>
      </c>
      <c r="BG39" s="5">
        <v>3.9194708446850961E-2</v>
      </c>
      <c r="BH39" s="5">
        <v>3.9577145285444662E-2</v>
      </c>
      <c r="BI39" s="5">
        <v>3.9535268899818204E-2</v>
      </c>
      <c r="BJ39" s="5">
        <v>3.9742355080063511E-2</v>
      </c>
      <c r="BK39" s="5">
        <v>4.107168499932673E-2</v>
      </c>
      <c r="BL39" s="5">
        <v>4.4907114141138953E-2</v>
      </c>
      <c r="BM39" s="5">
        <v>4.5759486442182411E-2</v>
      </c>
      <c r="BN39" s="5">
        <v>4.4653361369194858E-2</v>
      </c>
      <c r="BO39" s="5">
        <v>4.432540231778611E-2</v>
      </c>
      <c r="BP39" s="5">
        <v>4.7398674071022467E-2</v>
      </c>
      <c r="BQ39" s="5">
        <v>4.6989683925799657E-2</v>
      </c>
      <c r="BR39" s="5">
        <v>4.7094472004335551E-2</v>
      </c>
      <c r="BS39" s="5">
        <v>4.6889176871458826E-2</v>
      </c>
      <c r="BT39" s="5">
        <v>4.6443065063312763E-2</v>
      </c>
      <c r="BU39" s="5">
        <v>4.4030778907901955E-2</v>
      </c>
      <c r="BV39" s="5">
        <v>4.4815031963889099E-2</v>
      </c>
      <c r="BW39" s="5">
        <v>4.647168808325048E-2</v>
      </c>
      <c r="BX39" s="5">
        <v>4.7073192242220001E-2</v>
      </c>
      <c r="BY39" s="5">
        <v>4.826093392569656E-2</v>
      </c>
      <c r="BZ39" s="5">
        <v>4.9355592097874261E-2</v>
      </c>
      <c r="CA39" s="5">
        <v>5.1329360232865856E-2</v>
      </c>
      <c r="CB39" s="5">
        <v>4.9538822635780265E-2</v>
      </c>
      <c r="CC39" s="5">
        <v>4.5517244499742676E-2</v>
      </c>
      <c r="CD39" s="5">
        <v>4.6543220326916143E-2</v>
      </c>
      <c r="CE39" s="5">
        <v>4.6157065355493049E-2</v>
      </c>
      <c r="CF39" s="5">
        <v>4.4659951334332468E-2</v>
      </c>
      <c r="CG39" s="5">
        <v>4.4807997828633171E-2</v>
      </c>
      <c r="CH39" s="5">
        <v>4.344653748611705E-2</v>
      </c>
      <c r="CI39" s="5">
        <v>4.0768646130158008E-2</v>
      </c>
      <c r="CJ39" s="5">
        <v>3.9422889221412141E-2</v>
      </c>
      <c r="CK39" s="5">
        <v>3.9936303916938976E-2</v>
      </c>
      <c r="CL39" s="5">
        <v>3.8695352192282699E-2</v>
      </c>
      <c r="CM39" s="5">
        <v>3.7308414332937606E-2</v>
      </c>
      <c r="CN39" s="5">
        <v>3.5559387576048221E-2</v>
      </c>
      <c r="CO39" s="5">
        <v>3.466221991656946E-2</v>
      </c>
      <c r="CP39" s="5">
        <v>3.4716533143162705E-2</v>
      </c>
      <c r="CQ39" s="5">
        <v>3.469480356295386E-2</v>
      </c>
      <c r="CR39" s="5">
        <v>3.4985275470118794E-2</v>
      </c>
      <c r="CS39" s="5">
        <v>3.3360424472320745E-2</v>
      </c>
      <c r="CT39" s="5">
        <v>3.3282650344018484E-2</v>
      </c>
      <c r="CU39" s="5">
        <v>3.3119632411567596E-2</v>
      </c>
      <c r="CV39" s="5">
        <v>3.2705871691387528E-2</v>
      </c>
      <c r="CZ39" s="37">
        <v>0.1229856197185</v>
      </c>
      <c r="DA39" s="37">
        <v>7.227812581486312E-2</v>
      </c>
      <c r="DB39" s="37">
        <v>0.80473625446663688</v>
      </c>
      <c r="DE39" s="37" t="str">
        <f t="shared" si="25"/>
        <v>COMERCIAL</v>
      </c>
      <c r="DF39" s="37" t="str">
        <f t="shared" si="26"/>
        <v>4</v>
      </c>
      <c r="DG39" s="37" t="str">
        <f t="shared" si="27"/>
        <v>Domingo</v>
      </c>
      <c r="DH39" s="41">
        <f t="shared" si="1"/>
        <v>3.1912626153695049E-2</v>
      </c>
      <c r="DI39" s="41">
        <f t="shared" si="2"/>
        <v>3.0798910689553607E-2</v>
      </c>
      <c r="DJ39" s="41">
        <f t="shared" si="3"/>
        <v>2.9302427216946085E-2</v>
      </c>
      <c r="DK39" s="41">
        <f t="shared" si="4"/>
        <v>2.8941822150226382E-2</v>
      </c>
      <c r="DL39" s="41">
        <f t="shared" si="5"/>
        <v>2.9403029467826691E-2</v>
      </c>
      <c r="DM39" s="41">
        <f t="shared" si="6"/>
        <v>2.7518303721740665E-2</v>
      </c>
      <c r="DN39" s="41">
        <f t="shared" si="7"/>
        <v>2.4667999297904534E-2</v>
      </c>
      <c r="DO39" s="41">
        <f t="shared" si="8"/>
        <v>2.5071046995242579E-2</v>
      </c>
      <c r="DP39" s="41">
        <f t="shared" si="9"/>
        <v>2.9248369936681354E-2</v>
      </c>
      <c r="DQ39" s="41">
        <f t="shared" si="10"/>
        <v>3.5419606053367858E-2</v>
      </c>
      <c r="DR39" s="41">
        <f t="shared" si="11"/>
        <v>3.7592990993046978E-2</v>
      </c>
      <c r="DS39" s="41">
        <f t="shared" si="12"/>
        <v>4.1298143355510596E-2</v>
      </c>
      <c r="DT39" s="41">
        <f t="shared" si="13"/>
        <v>4.4748485399505308E-2</v>
      </c>
      <c r="DU39" s="41">
        <f t="shared" si="14"/>
        <v>4.1045759620427752E-2</v>
      </c>
      <c r="DV39" s="41">
        <f t="shared" si="15"/>
        <v>4.1314105780086853E-2</v>
      </c>
      <c r="DW39" s="41">
        <f t="shared" si="16"/>
        <v>4.5534231050046461E-2</v>
      </c>
      <c r="DX39" s="41">
        <f t="shared" si="17"/>
        <v>4.6854099466226692E-2</v>
      </c>
      <c r="DY39" s="41">
        <f t="shared" si="18"/>
        <v>4.5597672799315384E-2</v>
      </c>
      <c r="DZ39" s="41">
        <f t="shared" si="19"/>
        <v>4.9621177223054237E-2</v>
      </c>
      <c r="EA39" s="41">
        <f t="shared" si="20"/>
        <v>4.5719370379121091E-2</v>
      </c>
      <c r="EB39" s="41">
        <f t="shared" si="21"/>
        <v>4.2111517666580098E-2</v>
      </c>
      <c r="EC39" s="41">
        <f t="shared" si="22"/>
        <v>3.7874864504551881E-2</v>
      </c>
      <c r="ED39" s="41">
        <f t="shared" si="23"/>
        <v>3.4764708023201203E-2</v>
      </c>
      <c r="EE39" s="41">
        <f t="shared" si="24"/>
        <v>3.3117144729823592E-2</v>
      </c>
      <c r="EH39" t="s">
        <v>156</v>
      </c>
      <c r="EI39" t="s">
        <v>156</v>
      </c>
      <c r="EJ39" t="s">
        <v>156</v>
      </c>
      <c r="EK39" t="s">
        <v>156</v>
      </c>
      <c r="EL39" t="s">
        <v>156</v>
      </c>
      <c r="EM39" t="s">
        <v>156</v>
      </c>
      <c r="EN39" t="s">
        <v>156</v>
      </c>
      <c r="EO39" t="s">
        <v>156</v>
      </c>
      <c r="EP39" t="s">
        <v>156</v>
      </c>
      <c r="EQ39" t="s">
        <v>156</v>
      </c>
      <c r="ER39" t="s">
        <v>156</v>
      </c>
      <c r="ES39" t="s">
        <v>156</v>
      </c>
      <c r="ET39" t="s">
        <v>156</v>
      </c>
      <c r="EU39" t="s">
        <v>156</v>
      </c>
      <c r="EV39" t="s">
        <v>156</v>
      </c>
      <c r="EW39" t="s">
        <v>156</v>
      </c>
      <c r="EX39" t="s">
        <v>156</v>
      </c>
      <c r="EY39" t="s">
        <v>156</v>
      </c>
      <c r="EZ39" t="s">
        <v>156</v>
      </c>
      <c r="FA39" t="s">
        <v>156</v>
      </c>
      <c r="FB39" t="s">
        <v>156</v>
      </c>
      <c r="FC39" t="s">
        <v>156</v>
      </c>
      <c r="FD39" t="s">
        <v>156</v>
      </c>
      <c r="FE39" t="s">
        <v>156</v>
      </c>
    </row>
    <row r="40" spans="2:161" x14ac:dyDescent="0.25">
      <c r="B40" s="3" t="s">
        <v>114</v>
      </c>
      <c r="C40" s="3" t="s">
        <v>104</v>
      </c>
      <c r="D40" s="3" t="s">
        <v>100</v>
      </c>
      <c r="E40" s="3">
        <v>5.7829381337806381E-4</v>
      </c>
      <c r="F40" s="3">
        <v>5.3675094814277611E-4</v>
      </c>
      <c r="G40" s="3">
        <v>5.4550475778912544E-4</v>
      </c>
      <c r="H40" s="3">
        <v>5.5396599888460644E-4</v>
      </c>
      <c r="I40" s="3">
        <v>5.7623377571187342E-4</v>
      </c>
      <c r="J40" s="3">
        <v>5.4918709510992528E-4</v>
      </c>
      <c r="K40" s="3">
        <v>5.4377096116760813E-4</v>
      </c>
      <c r="L40" s="3">
        <v>5.1724015961926049E-4</v>
      </c>
      <c r="M40" s="3">
        <v>5.1622745875826452E-4</v>
      </c>
      <c r="N40" s="3">
        <v>5.0813692687153576E-4</v>
      </c>
      <c r="O40" s="3">
        <v>5.0908546707143041E-4</v>
      </c>
      <c r="P40" s="3">
        <v>4.7302703504178056E-4</v>
      </c>
      <c r="Q40" s="3">
        <v>5.2567154282435514E-4</v>
      </c>
      <c r="R40" s="3">
        <v>5.2040248459166453E-4</v>
      </c>
      <c r="S40" s="3">
        <v>5.2614390432803831E-4</v>
      </c>
      <c r="T40" s="3">
        <v>5.1598285592684579E-4</v>
      </c>
      <c r="U40" s="3">
        <v>5.2784021623111766E-4</v>
      </c>
      <c r="V40" s="3">
        <v>5.086960130641202E-4</v>
      </c>
      <c r="W40" s="3">
        <v>5.2517185855177032E-4</v>
      </c>
      <c r="X40" s="3">
        <v>5.4858194662263512E-4</v>
      </c>
      <c r="Y40" s="3">
        <v>5.1116646666291043E-4</v>
      </c>
      <c r="Z40" s="3">
        <v>4.9145809026927226E-4</v>
      </c>
      <c r="AA40" s="3">
        <v>5.2837357536380939E-4</v>
      </c>
      <c r="AB40" s="3">
        <v>5.4754033723015028E-4</v>
      </c>
      <c r="AC40" s="3">
        <v>5.5274681409455241E-4</v>
      </c>
      <c r="AD40" s="3">
        <v>5.8831476906110152E-4</v>
      </c>
      <c r="AE40" s="3">
        <v>6.3238240623881875E-4</v>
      </c>
      <c r="AF40" s="3">
        <v>6.3375025918604164E-4</v>
      </c>
      <c r="AG40" s="3">
        <v>6.8476992031177915E-4</v>
      </c>
      <c r="AH40" s="3">
        <v>8.0605606593452475E-4</v>
      </c>
      <c r="AI40" s="3">
        <v>9.0739780552973493E-4</v>
      </c>
      <c r="AJ40" s="3">
        <v>9.4895591751128247E-4</v>
      </c>
      <c r="AK40" s="3">
        <v>9.4261379722787033E-4</v>
      </c>
      <c r="AL40" s="3">
        <v>1.0574895269471762E-3</v>
      </c>
      <c r="AM40" s="3">
        <v>1.1359894879481773E-3</v>
      </c>
      <c r="AN40" s="3">
        <v>1.083359268688228E-3</v>
      </c>
      <c r="AO40" s="3">
        <v>1.426022032362599E-3</v>
      </c>
      <c r="AP40" s="3">
        <v>1.6112249106928298E-3</v>
      </c>
      <c r="AQ40" s="3">
        <v>1.6108710189676645E-3</v>
      </c>
      <c r="AR40" s="3">
        <v>1.8338496178076696E-3</v>
      </c>
      <c r="AS40" s="3">
        <v>1.9289232441344751E-3</v>
      </c>
      <c r="AT40" s="3">
        <v>1.7868759933364275E-3</v>
      </c>
      <c r="AU40" s="3">
        <v>1.8853165369106775E-3</v>
      </c>
      <c r="AV40" s="3">
        <v>1.8183632795802085E-3</v>
      </c>
      <c r="AW40" s="3">
        <v>1.7043878095108706E-3</v>
      </c>
      <c r="AX40" s="3">
        <v>1.6727509164193787E-3</v>
      </c>
      <c r="AY40" s="3">
        <v>1.7676733547179119E-3</v>
      </c>
      <c r="AZ40" s="3">
        <v>1.6917861580236233E-3</v>
      </c>
      <c r="BA40" s="3">
        <v>1.5557462179624189E-3</v>
      </c>
      <c r="BB40" s="3">
        <v>1.5065556505153295E-3</v>
      </c>
      <c r="BC40" s="3">
        <v>1.4983593493418179E-3</v>
      </c>
      <c r="BD40" s="3">
        <v>1.3633063677194707E-3</v>
      </c>
      <c r="BE40" s="3">
        <v>1.4052139039326156E-3</v>
      </c>
      <c r="BF40" s="3">
        <v>1.1533315909432336E-3</v>
      </c>
      <c r="BG40" s="3">
        <v>1.0431823491046943E-3</v>
      </c>
      <c r="BH40" s="3">
        <v>1.1533420826273933E-3</v>
      </c>
      <c r="BI40" s="3">
        <v>1.1914862743750143E-3</v>
      </c>
      <c r="BJ40" s="3">
        <v>1.3228896207733794E-3</v>
      </c>
      <c r="BK40" s="3">
        <v>1.391683416758451E-3</v>
      </c>
      <c r="BL40" s="3">
        <v>1.4746995734375688E-3</v>
      </c>
      <c r="BM40" s="3">
        <v>1.6081829713901134E-3</v>
      </c>
      <c r="BN40" s="3">
        <v>1.6713452560832181E-3</v>
      </c>
      <c r="BO40" s="3">
        <v>1.8355665683618282E-3</v>
      </c>
      <c r="BP40" s="3">
        <v>1.555756381583482E-3</v>
      </c>
      <c r="BQ40" s="3">
        <v>1.5302154271887782E-3</v>
      </c>
      <c r="BR40" s="3">
        <v>1.7196603455725914E-3</v>
      </c>
      <c r="BS40" s="3">
        <v>1.7305777500167762E-3</v>
      </c>
      <c r="BT40" s="3">
        <v>1.7434878469049472E-3</v>
      </c>
      <c r="BU40" s="3">
        <v>1.8546558193729206E-3</v>
      </c>
      <c r="BV40" s="3">
        <v>1.7162858266938977E-3</v>
      </c>
      <c r="BW40" s="3">
        <v>1.6974157667065033E-3</v>
      </c>
      <c r="BX40" s="3">
        <v>1.6456489578890367E-3</v>
      </c>
      <c r="BY40" s="3">
        <v>1.6767950680611286E-3</v>
      </c>
      <c r="BZ40" s="3">
        <v>1.6337461709035174E-3</v>
      </c>
      <c r="CA40" s="3">
        <v>1.5071201377950421E-3</v>
      </c>
      <c r="CB40" s="3">
        <v>1.4901427063853672E-3</v>
      </c>
      <c r="CC40" s="3">
        <v>1.2624446053654816E-3</v>
      </c>
      <c r="CD40" s="3">
        <v>1.1158443220293415E-3</v>
      </c>
      <c r="CE40" s="3">
        <v>9.6633837279619232E-4</v>
      </c>
      <c r="CF40" s="3">
        <v>8.3870979210936701E-4</v>
      </c>
      <c r="CG40" s="3">
        <v>7.8159641923056299E-4</v>
      </c>
      <c r="CH40" s="3">
        <v>7.1183026293355329E-4</v>
      </c>
      <c r="CI40" s="3">
        <v>6.7035410985914192E-4</v>
      </c>
      <c r="CJ40" s="3">
        <v>6.4765844607051772E-4</v>
      </c>
      <c r="CK40" s="3">
        <v>6.1853108574514597E-4</v>
      </c>
      <c r="CL40" s="3">
        <v>6.2146786956308777E-4</v>
      </c>
      <c r="CM40" s="3">
        <v>6.5120800313634905E-4</v>
      </c>
      <c r="CN40" s="3">
        <v>6.6569687019900532E-4</v>
      </c>
      <c r="CO40" s="3">
        <v>6.1580808412001404E-4</v>
      </c>
      <c r="CP40" s="3">
        <v>6.0530078784427226E-4</v>
      </c>
      <c r="CQ40" s="3">
        <v>5.6316326260979696E-4</v>
      </c>
      <c r="CR40" s="3">
        <v>5.804234122548771E-4</v>
      </c>
      <c r="CS40" s="3">
        <v>5.9446375108177841E-4</v>
      </c>
      <c r="CT40" s="3">
        <v>5.8921692976084464E-4</v>
      </c>
      <c r="CU40" s="3">
        <v>5.7438371131207525E-4</v>
      </c>
      <c r="CV40" s="3">
        <v>5.7656668200970341E-4</v>
      </c>
      <c r="CZ40" s="37">
        <f>((DX40/2)*5+(DY40+DZ40)*5+(EA40/2)*5)</f>
        <v>2.3344312105998941E-2</v>
      </c>
      <c r="DA40" s="37">
        <f>((DW40/2)*5+(DX40/2)*5+(EA40/2)*5+(EB40/2)*5)</f>
        <v>1.2743480548434934E-2</v>
      </c>
      <c r="DB40" s="37">
        <f>SUM(DH40:DV40)*5+(DW40/2)*5+(EB40/2)*5+SUM(EC40:EE40)*5+SUM(DH41:EE42)</f>
        <v>0.12190792753715698</v>
      </c>
      <c r="DC40">
        <f>(SUM(DH40:EE40)*5)+SUM(DH41:EE41)</f>
        <v>0.14360176424143076</v>
      </c>
      <c r="DE40" s="37" t="str">
        <f t="shared" si="25"/>
        <v>Industrial</v>
      </c>
      <c r="DF40" s="37" t="str">
        <f t="shared" si="26"/>
        <v>1</v>
      </c>
      <c r="DG40" s="37" t="str">
        <f t="shared" si="27"/>
        <v>Habil</v>
      </c>
      <c r="DH40" s="41">
        <f t="shared" si="1"/>
        <v>5.5362887954864292E-4</v>
      </c>
      <c r="DI40" s="41">
        <f t="shared" si="2"/>
        <v>5.4660799790216678E-4</v>
      </c>
      <c r="DJ40" s="41">
        <f t="shared" si="3"/>
        <v>5.0161922193575278E-4</v>
      </c>
      <c r="DK40" s="41">
        <f t="shared" si="4"/>
        <v>5.2205019691772597E-4</v>
      </c>
      <c r="DL40" s="41">
        <f t="shared" si="5"/>
        <v>5.275725086174108E-4</v>
      </c>
      <c r="DM40" s="41">
        <f t="shared" si="6"/>
        <v>5.1963461738153559E-4</v>
      </c>
      <c r="DN40" s="41">
        <f t="shared" si="7"/>
        <v>6.0179856214512858E-4</v>
      </c>
      <c r="DO40" s="41">
        <f t="shared" si="8"/>
        <v>8.367949273218303E-4</v>
      </c>
      <c r="DP40" s="41">
        <f t="shared" si="9"/>
        <v>1.0548630202028629E-3</v>
      </c>
      <c r="DQ40" s="41">
        <f t="shared" si="10"/>
        <v>1.6204918949576908E-3</v>
      </c>
      <c r="DR40" s="41">
        <f t="shared" si="11"/>
        <v>1.8548697634904472E-3</v>
      </c>
      <c r="DS40" s="41">
        <f t="shared" si="12"/>
        <v>1.7091495596679462E-3</v>
      </c>
      <c r="DT40" s="41">
        <f t="shared" si="13"/>
        <v>1.4809918963847595E-3</v>
      </c>
      <c r="DU40" s="41">
        <f t="shared" si="14"/>
        <v>1.1887674816519842E-3</v>
      </c>
      <c r="DV40" s="41">
        <f t="shared" si="15"/>
        <v>1.3451897213361034E-3</v>
      </c>
      <c r="DW40" s="41">
        <f t="shared" si="16"/>
        <v>1.6677127943546604E-3</v>
      </c>
      <c r="DX40" s="41">
        <f t="shared" si="17"/>
        <v>1.6809853424207735E-3</v>
      </c>
      <c r="DY40" s="41">
        <f t="shared" si="18"/>
        <v>1.7285015926655897E-3</v>
      </c>
      <c r="DZ40" s="41">
        <f t="shared" si="19"/>
        <v>1.5769510207862638E-3</v>
      </c>
      <c r="EA40" s="41">
        <f t="shared" si="20"/>
        <v>1.0458342730750956E-3</v>
      </c>
      <c r="EB40" s="41">
        <f t="shared" si="21"/>
        <v>7.0285980952344406E-4</v>
      </c>
      <c r="EC40" s="41">
        <f t="shared" si="22"/>
        <v>6.3922595716089698E-4</v>
      </c>
      <c r="ED40" s="41">
        <f t="shared" si="23"/>
        <v>5.9117388670724004E-4</v>
      </c>
      <c r="EE40" s="41">
        <f t="shared" si="24"/>
        <v>5.8365776854110035E-4</v>
      </c>
      <c r="EH40" t="s">
        <v>156</v>
      </c>
      <c r="EI40" t="s">
        <v>156</v>
      </c>
      <c r="EJ40" t="s">
        <v>156</v>
      </c>
      <c r="EK40" t="s">
        <v>156</v>
      </c>
      <c r="EL40" t="s">
        <v>156</v>
      </c>
      <c r="EM40" t="s">
        <v>156</v>
      </c>
      <c r="EN40" t="s">
        <v>156</v>
      </c>
      <c r="EO40" t="s">
        <v>156</v>
      </c>
      <c r="EP40" t="s">
        <v>156</v>
      </c>
      <c r="EQ40" t="s">
        <v>156</v>
      </c>
      <c r="ER40" t="s">
        <v>156</v>
      </c>
      <c r="ES40" t="s">
        <v>156</v>
      </c>
      <c r="ET40" t="s">
        <v>156</v>
      </c>
      <c r="EU40" t="s">
        <v>156</v>
      </c>
      <c r="EV40" t="s">
        <v>156</v>
      </c>
      <c r="EW40" t="s">
        <v>156</v>
      </c>
      <c r="EX40" t="s">
        <v>156</v>
      </c>
      <c r="EY40" t="s">
        <v>156</v>
      </c>
      <c r="EZ40" t="s">
        <v>156</v>
      </c>
      <c r="FA40" t="s">
        <v>156</v>
      </c>
      <c r="FB40" t="s">
        <v>156</v>
      </c>
      <c r="FC40" t="s">
        <v>156</v>
      </c>
      <c r="FD40" t="s">
        <v>156</v>
      </c>
      <c r="FE40" t="s">
        <v>156</v>
      </c>
    </row>
    <row r="41" spans="2:161" x14ac:dyDescent="0.25">
      <c r="B41" s="4" t="s">
        <v>114</v>
      </c>
      <c r="C41" s="4" t="s">
        <v>104</v>
      </c>
      <c r="D41" s="4" t="s">
        <v>101</v>
      </c>
      <c r="E41" s="4">
        <v>6.1210796129834797E-4</v>
      </c>
      <c r="F41" s="4">
        <v>6.1300408237810889E-4</v>
      </c>
      <c r="G41" s="4">
        <v>6.5131124276924493E-4</v>
      </c>
      <c r="H41" s="4">
        <v>5.9194881682821414E-4</v>
      </c>
      <c r="I41" s="4">
        <v>5.9254443711929733E-4</v>
      </c>
      <c r="J41" s="4">
        <v>5.5003620922153848E-4</v>
      </c>
      <c r="K41" s="4">
        <v>5.6419184710611433E-4</v>
      </c>
      <c r="L41" s="4">
        <v>5.5539960856851095E-4</v>
      </c>
      <c r="M41" s="4">
        <v>5.570444649475783E-4</v>
      </c>
      <c r="N41" s="4">
        <v>5.3694504132029662E-4</v>
      </c>
      <c r="O41" s="4">
        <v>5.3228716757516056E-4</v>
      </c>
      <c r="P41" s="4">
        <v>5.2098063172944988E-4</v>
      </c>
      <c r="Q41" s="4">
        <v>5.145244738796478E-4</v>
      </c>
      <c r="R41" s="4">
        <v>4.8604482022098627E-4</v>
      </c>
      <c r="S41" s="4">
        <v>5.1633990583454712E-4</v>
      </c>
      <c r="T41" s="4">
        <v>5.6358034894870017E-4</v>
      </c>
      <c r="U41" s="4">
        <v>5.4164389440574756E-4</v>
      </c>
      <c r="V41" s="4">
        <v>5.2175191220321584E-4</v>
      </c>
      <c r="W41" s="4">
        <v>5.5168741249636837E-4</v>
      </c>
      <c r="X41" s="4">
        <v>5.0404862143450216E-4</v>
      </c>
      <c r="Y41" s="4">
        <v>4.996464646559298E-4</v>
      </c>
      <c r="Z41" s="4">
        <v>4.9063439953872241E-4</v>
      </c>
      <c r="AA41" s="4">
        <v>4.8025511557223507E-4</v>
      </c>
      <c r="AB41" s="4">
        <v>4.7467284477955467E-4</v>
      </c>
      <c r="AC41" s="4">
        <v>4.6075862130936346E-4</v>
      </c>
      <c r="AD41" s="4">
        <v>5.142585900774722E-4</v>
      </c>
      <c r="AE41" s="4">
        <v>6.5384713258094637E-4</v>
      </c>
      <c r="AF41" s="4">
        <v>6.3500089051818582E-4</v>
      </c>
      <c r="AG41" s="4">
        <v>6.4476264619883728E-4</v>
      </c>
      <c r="AH41" s="4">
        <v>6.8589412776645414E-4</v>
      </c>
      <c r="AI41" s="4">
        <v>7.0277753739576431E-4</v>
      </c>
      <c r="AJ41" s="4">
        <v>8.5588673234068217E-4</v>
      </c>
      <c r="AK41" s="4">
        <v>8.1191629217350781E-4</v>
      </c>
      <c r="AL41" s="4">
        <v>8.5566467609788906E-4</v>
      </c>
      <c r="AM41" s="4">
        <v>9.1836890488577528E-4</v>
      </c>
      <c r="AN41" s="4">
        <v>1.0328878819630615E-3</v>
      </c>
      <c r="AO41" s="4">
        <v>1.1592448720633842E-3</v>
      </c>
      <c r="AP41" s="4">
        <v>1.0577474735025062E-3</v>
      </c>
      <c r="AQ41" s="4">
        <v>1.0014968647599877E-3</v>
      </c>
      <c r="AR41" s="4">
        <v>1.0184244233151481E-3</v>
      </c>
      <c r="AS41" s="4">
        <v>1.1720695141252135E-3</v>
      </c>
      <c r="AT41" s="4">
        <v>1.1256079769677049E-3</v>
      </c>
      <c r="AU41" s="4">
        <v>1.1740612457488274E-3</v>
      </c>
      <c r="AV41" s="4">
        <v>1.1171184556179159E-3</v>
      </c>
      <c r="AW41" s="4">
        <v>1.0719745823468427E-3</v>
      </c>
      <c r="AX41" s="4">
        <v>1.1446260556965723E-3</v>
      </c>
      <c r="AY41" s="4">
        <v>1.1831435060946291E-3</v>
      </c>
      <c r="AZ41" s="4">
        <v>1.1751746416486276E-3</v>
      </c>
      <c r="BA41" s="4">
        <v>1.256617097486503E-3</v>
      </c>
      <c r="BB41" s="4">
        <v>1.1461171651045321E-3</v>
      </c>
      <c r="BC41" s="4">
        <v>1.062351664372081E-3</v>
      </c>
      <c r="BD41" s="4">
        <v>9.6216524948497637E-4</v>
      </c>
      <c r="BE41" s="4">
        <v>8.1209989840305685E-4</v>
      </c>
      <c r="BF41" s="4">
        <v>8.547282076549126E-4</v>
      </c>
      <c r="BG41" s="4">
        <v>8.6854522586058368E-4</v>
      </c>
      <c r="BH41" s="4">
        <v>8.03398823103126E-4</v>
      </c>
      <c r="BI41" s="4">
        <v>7.7305893940445643E-4</v>
      </c>
      <c r="BJ41" s="4">
        <v>7.7705957596035762E-4</v>
      </c>
      <c r="BK41" s="4">
        <v>7.5991092300321339E-4</v>
      </c>
      <c r="BL41" s="4">
        <v>7.6834261587870436E-4</v>
      </c>
      <c r="BM41" s="4">
        <v>7.4960883071707523E-4</v>
      </c>
      <c r="BN41" s="4">
        <v>7.2418571611427521E-4</v>
      </c>
      <c r="BO41" s="4">
        <v>6.6902088421742453E-4</v>
      </c>
      <c r="BP41" s="4">
        <v>6.7144115141711273E-4</v>
      </c>
      <c r="BQ41" s="4">
        <v>7.6390456882503908E-4</v>
      </c>
      <c r="BR41" s="4">
        <v>7.9539247404777967E-4</v>
      </c>
      <c r="BS41" s="4">
        <v>7.7481625172396513E-4</v>
      </c>
      <c r="BT41" s="4">
        <v>8.086789946934427E-4</v>
      </c>
      <c r="BU41" s="4">
        <v>8.6387432911361618E-4</v>
      </c>
      <c r="BV41" s="4">
        <v>8.2937593933846306E-4</v>
      </c>
      <c r="BW41" s="4">
        <v>8.2511101027482397E-4</v>
      </c>
      <c r="BX41" s="4">
        <v>8.61567147634815E-4</v>
      </c>
      <c r="BY41" s="4">
        <v>8.5860622881784308E-4</v>
      </c>
      <c r="BZ41" s="4">
        <v>8.0692773414207681E-4</v>
      </c>
      <c r="CA41" s="4">
        <v>8.252869950496173E-4</v>
      </c>
      <c r="CB41" s="4">
        <v>8.2094519536377063E-4</v>
      </c>
      <c r="CC41" s="4">
        <v>8.2811735553451769E-4</v>
      </c>
      <c r="CD41" s="4">
        <v>8.2339150232108081E-4</v>
      </c>
      <c r="CE41" s="4">
        <v>7.9055574975820341E-4</v>
      </c>
      <c r="CF41" s="4">
        <v>7.6133817354091999E-4</v>
      </c>
      <c r="CG41" s="4">
        <v>7.3300274122778083E-4</v>
      </c>
      <c r="CH41" s="4">
        <v>7.375656284695593E-4</v>
      </c>
      <c r="CI41" s="4">
        <v>7.0929786561548902E-4</v>
      </c>
      <c r="CJ41" s="4">
        <v>6.9563617972828859E-4</v>
      </c>
      <c r="CK41" s="4">
        <v>7.1029150892010326E-4</v>
      </c>
      <c r="CL41" s="4">
        <v>7.3748495064515954E-4</v>
      </c>
      <c r="CM41" s="4">
        <v>7.1654849617423615E-4</v>
      </c>
      <c r="CN41" s="4">
        <v>6.7139318983441647E-4</v>
      </c>
      <c r="CO41" s="4">
        <v>6.7136395582050707E-4</v>
      </c>
      <c r="CP41" s="4">
        <v>6.4106854783367833E-4</v>
      </c>
      <c r="CQ41" s="4">
        <v>6.4252503691080787E-4</v>
      </c>
      <c r="CR41" s="4">
        <v>6.5007617180560682E-4</v>
      </c>
      <c r="CS41" s="4">
        <v>6.4134714536067034E-4</v>
      </c>
      <c r="CT41" s="4">
        <v>6.7039000692111883E-4</v>
      </c>
      <c r="CU41" s="4">
        <v>6.2037733052324503E-4</v>
      </c>
      <c r="CV41" s="4">
        <v>6.4814732760153895E-4</v>
      </c>
      <c r="CZ41" s="40">
        <f>CZ40/SUM($CZ40:$DB40)</f>
        <v>0.14775281303626991</v>
      </c>
      <c r="DA41" s="40">
        <f>DA40/SUM($CZ40:$DB40)</f>
        <v>8.0657124971371161E-2</v>
      </c>
      <c r="DB41" s="40">
        <f>DB40/SUM($CZ40:$DB40)</f>
        <v>0.77159006199235891</v>
      </c>
      <c r="DE41" s="37" t="str">
        <f t="shared" si="25"/>
        <v>Industrial</v>
      </c>
      <c r="DF41" s="37" t="str">
        <f t="shared" si="26"/>
        <v>1</v>
      </c>
      <c r="DG41" s="37" t="str">
        <f t="shared" si="27"/>
        <v>Sabado</v>
      </c>
      <c r="DH41" s="41">
        <f t="shared" si="1"/>
        <v>6.1709302581847906E-4</v>
      </c>
      <c r="DI41" s="41">
        <f t="shared" si="2"/>
        <v>5.6554302550386524E-4</v>
      </c>
      <c r="DJ41" s="41">
        <f t="shared" si="3"/>
        <v>5.3681432639312134E-4</v>
      </c>
      <c r="DK41" s="41">
        <f t="shared" si="4"/>
        <v>5.2012238722097038E-4</v>
      </c>
      <c r="DL41" s="41">
        <f t="shared" si="5"/>
        <v>5.2978296013495843E-4</v>
      </c>
      <c r="DM41" s="41">
        <f t="shared" si="6"/>
        <v>4.8630220613661047E-4</v>
      </c>
      <c r="DN41" s="41">
        <f t="shared" si="7"/>
        <v>5.6596630862149196E-4</v>
      </c>
      <c r="DO41" s="41">
        <f t="shared" si="8"/>
        <v>7.2233026092543445E-4</v>
      </c>
      <c r="DP41" s="41">
        <f t="shared" si="9"/>
        <v>9.0470943878005836E-4</v>
      </c>
      <c r="DQ41" s="41">
        <f t="shared" si="10"/>
        <v>1.0592284084102565E-3</v>
      </c>
      <c r="DR41" s="41">
        <f t="shared" si="11"/>
        <v>1.1472142981149155E-3</v>
      </c>
      <c r="DS41" s="41">
        <f t="shared" si="12"/>
        <v>1.1437296964466679E-3</v>
      </c>
      <c r="DT41" s="41">
        <f t="shared" si="13"/>
        <v>1.1068127941120231E-3</v>
      </c>
      <c r="DU41" s="41">
        <f t="shared" si="14"/>
        <v>8.3469303875541973E-4</v>
      </c>
      <c r="DV41" s="41">
        <f t="shared" si="15"/>
        <v>7.6959301356168297E-4</v>
      </c>
      <c r="DW41" s="41">
        <f t="shared" si="16"/>
        <v>7.0356414561647195E-4</v>
      </c>
      <c r="DX41" s="41">
        <f t="shared" si="17"/>
        <v>7.8569807232255673E-4</v>
      </c>
      <c r="DY41" s="41">
        <f t="shared" si="18"/>
        <v>8.4498210659042961E-4</v>
      </c>
      <c r="DZ41" s="41">
        <f t="shared" si="19"/>
        <v>8.2794153834332706E-4</v>
      </c>
      <c r="EA41" s="41">
        <f t="shared" si="20"/>
        <v>8.0085069528868045E-4</v>
      </c>
      <c r="EB41" s="41">
        <f t="shared" si="21"/>
        <v>7.1887560376027941E-4</v>
      </c>
      <c r="EC41" s="41">
        <f t="shared" si="22"/>
        <v>7.0892953639347886E-4</v>
      </c>
      <c r="ED41" s="41">
        <f t="shared" si="23"/>
        <v>6.5125842809265002E-4</v>
      </c>
      <c r="EE41" s="41">
        <f t="shared" si="24"/>
        <v>6.4506545260164323E-4</v>
      </c>
      <c r="EH41" s="25">
        <v>1.1117063899999999</v>
      </c>
      <c r="EI41" s="25">
        <v>0.97509127500000004</v>
      </c>
      <c r="EJ41" s="25">
        <v>1.00531046</v>
      </c>
      <c r="EK41" s="25">
        <v>0.97834767500000008</v>
      </c>
      <c r="EL41" s="25">
        <v>0.94186744499999997</v>
      </c>
      <c r="EM41" s="25">
        <v>0.94919535500000007</v>
      </c>
      <c r="EN41" s="25">
        <v>1.01775175</v>
      </c>
      <c r="EO41" s="25">
        <v>1.1132843000000001</v>
      </c>
      <c r="EP41" s="25">
        <v>1.4405662800000001</v>
      </c>
      <c r="EQ41" s="25">
        <v>1.573949415</v>
      </c>
      <c r="ER41" s="25">
        <v>1.8177069800000001</v>
      </c>
      <c r="ES41" s="25">
        <v>1.7566784900000001</v>
      </c>
      <c r="ET41" s="25">
        <v>1.47264302</v>
      </c>
      <c r="EU41" s="25">
        <v>1.67662383</v>
      </c>
      <c r="EV41" s="25">
        <v>1.81249942</v>
      </c>
      <c r="EW41" s="25">
        <v>1.6450069700000001</v>
      </c>
      <c r="EX41" s="25">
        <v>1.6333848849999999</v>
      </c>
      <c r="EY41" s="25">
        <v>1.6173360450000001</v>
      </c>
      <c r="EZ41" s="25">
        <v>1.6405127899999998</v>
      </c>
      <c r="FA41" s="25">
        <v>1.4830604650000001</v>
      </c>
      <c r="FB41" s="25">
        <v>1.522001165</v>
      </c>
      <c r="FC41" s="25">
        <v>1.3519802300000001</v>
      </c>
      <c r="FD41" s="25">
        <v>1.3615238449999998</v>
      </c>
      <c r="FE41" s="25">
        <v>1.15116453</v>
      </c>
    </row>
    <row r="42" spans="2:161" x14ac:dyDescent="0.25">
      <c r="B42" s="5" t="s">
        <v>114</v>
      </c>
      <c r="C42" s="5" t="s">
        <v>104</v>
      </c>
      <c r="D42" s="5" t="s">
        <v>102</v>
      </c>
      <c r="E42" s="5">
        <v>6.6481440990368316E-4</v>
      </c>
      <c r="F42" s="5">
        <v>6.444271877393933E-4</v>
      </c>
      <c r="G42" s="5">
        <v>6.5052820232194169E-4</v>
      </c>
      <c r="H42" s="5">
        <v>5.928878282566209E-4</v>
      </c>
      <c r="I42" s="5">
        <v>5.832668067077744E-4</v>
      </c>
      <c r="J42" s="5">
        <v>5.3275254584815199E-4</v>
      </c>
      <c r="K42" s="5">
        <v>5.7345995256440595E-4</v>
      </c>
      <c r="L42" s="5">
        <v>5.7275918947986414E-4</v>
      </c>
      <c r="M42" s="5">
        <v>5.6453238381114993E-4</v>
      </c>
      <c r="N42" s="5">
        <v>5.6093009935589532E-4</v>
      </c>
      <c r="O42" s="5">
        <v>5.1005592540110235E-4</v>
      </c>
      <c r="P42" s="5">
        <v>4.8590885952317904E-4</v>
      </c>
      <c r="Q42" s="5">
        <v>5.1129099408580442E-4</v>
      </c>
      <c r="R42" s="5">
        <v>5.129136131600795E-4</v>
      </c>
      <c r="S42" s="5">
        <v>5.1384658360853898E-4</v>
      </c>
      <c r="T42" s="5">
        <v>5.4114516796942389E-4</v>
      </c>
      <c r="U42" s="5">
        <v>5.506130767137503E-4</v>
      </c>
      <c r="V42" s="5">
        <v>5.5925316189730221E-4</v>
      </c>
      <c r="W42" s="5">
        <v>5.5936879467161289E-4</v>
      </c>
      <c r="X42" s="5">
        <v>5.4726555732512552E-4</v>
      </c>
      <c r="Y42" s="5">
        <v>5.8541388305029794E-4</v>
      </c>
      <c r="Z42" s="5">
        <v>5.552493552575499E-4</v>
      </c>
      <c r="AA42" s="5">
        <v>5.101969662480838E-4</v>
      </c>
      <c r="AB42" s="5">
        <v>5.0851526124559468E-4</v>
      </c>
      <c r="AC42" s="5">
        <v>5.3572553892933456E-4</v>
      </c>
      <c r="AD42" s="5">
        <v>5.0969537511270479E-4</v>
      </c>
      <c r="AE42" s="5">
        <v>5.1237231227305689E-4</v>
      </c>
      <c r="AF42" s="5">
        <v>5.1834594235399261E-4</v>
      </c>
      <c r="AG42" s="5">
        <v>5.3376365972619807E-4</v>
      </c>
      <c r="AH42" s="5">
        <v>6.1957523731537994E-4</v>
      </c>
      <c r="AI42" s="5">
        <v>6.189017964289659E-4</v>
      </c>
      <c r="AJ42" s="5">
        <v>6.3743132468938957E-4</v>
      </c>
      <c r="AK42" s="5">
        <v>6.6877470265668654E-4</v>
      </c>
      <c r="AL42" s="5">
        <v>5.9348185857763735E-4</v>
      </c>
      <c r="AM42" s="5">
        <v>6.4421880609055791E-4</v>
      </c>
      <c r="AN42" s="5">
        <v>6.1591894984504574E-4</v>
      </c>
      <c r="AO42" s="5">
        <v>6.3582173683082222E-4</v>
      </c>
      <c r="AP42" s="5">
        <v>6.8611871491631809E-4</v>
      </c>
      <c r="AQ42" s="5">
        <v>7.2030928756044641E-4</v>
      </c>
      <c r="AR42" s="5">
        <v>7.0949672042646458E-4</v>
      </c>
      <c r="AS42" s="5">
        <v>6.8750912255602489E-4</v>
      </c>
      <c r="AT42" s="5">
        <v>6.3721055554909732E-4</v>
      </c>
      <c r="AU42" s="5">
        <v>6.6534649692793026E-4</v>
      </c>
      <c r="AV42" s="5">
        <v>6.4463557787229522E-4</v>
      </c>
      <c r="AW42" s="5">
        <v>6.5457616486395401E-4</v>
      </c>
      <c r="AX42" s="5">
        <v>6.2177853596100487E-4</v>
      </c>
      <c r="AY42" s="5">
        <v>6.42159723494934E-4</v>
      </c>
      <c r="AZ42" s="5">
        <v>6.4532331142768057E-4</v>
      </c>
      <c r="BA42" s="5">
        <v>6.3443100899647335E-4</v>
      </c>
      <c r="BB42" s="5">
        <v>6.1727282010005577E-4</v>
      </c>
      <c r="BC42" s="5">
        <v>6.5872482852994492E-4</v>
      </c>
      <c r="BD42" s="5">
        <v>6.6587158864913644E-4</v>
      </c>
      <c r="BE42" s="5">
        <v>6.3892782805748647E-4</v>
      </c>
      <c r="BF42" s="5">
        <v>6.202124610323105E-4</v>
      </c>
      <c r="BG42" s="5">
        <v>5.8510511487555833E-4</v>
      </c>
      <c r="BH42" s="5">
        <v>6.2826360080713419E-4</v>
      </c>
      <c r="BI42" s="5">
        <v>5.8925631372405197E-4</v>
      </c>
      <c r="BJ42" s="5">
        <v>5.9668007694769283E-4</v>
      </c>
      <c r="BK42" s="5">
        <v>5.6687196987019386E-4</v>
      </c>
      <c r="BL42" s="5">
        <v>5.6295106515844484E-4</v>
      </c>
      <c r="BM42" s="5">
        <v>5.6531923388311253E-4</v>
      </c>
      <c r="BN42" s="5">
        <v>5.6935893633096454E-4</v>
      </c>
      <c r="BO42" s="5">
        <v>6.2594784811124428E-4</v>
      </c>
      <c r="BP42" s="5">
        <v>5.5980080925215102E-4</v>
      </c>
      <c r="BQ42" s="5">
        <v>5.7809717615469106E-4</v>
      </c>
      <c r="BR42" s="5">
        <v>5.8158097880530433E-4</v>
      </c>
      <c r="BS42" s="5">
        <v>6.3060699580646314E-4</v>
      </c>
      <c r="BT42" s="5">
        <v>6.3034842034897956E-4</v>
      </c>
      <c r="BU42" s="5">
        <v>5.8937035971464596E-4</v>
      </c>
      <c r="BV42" s="5">
        <v>5.8149965164876107E-4</v>
      </c>
      <c r="BW42" s="5">
        <v>6.5797673412667493E-4</v>
      </c>
      <c r="BX42" s="5">
        <v>6.3314828862181822E-4</v>
      </c>
      <c r="BY42" s="5">
        <v>6.4856378304653051E-4</v>
      </c>
      <c r="BZ42" s="5">
        <v>6.8074355306817788E-4</v>
      </c>
      <c r="CA42" s="5">
        <v>6.8965492475061847E-4</v>
      </c>
      <c r="CB42" s="5">
        <v>6.3518958768417984E-4</v>
      </c>
      <c r="CC42" s="5">
        <v>6.2706633864602227E-4</v>
      </c>
      <c r="CD42" s="5">
        <v>6.4627438889024212E-4</v>
      </c>
      <c r="CE42" s="5">
        <v>5.9300345927527259E-4</v>
      </c>
      <c r="CF42" s="5">
        <v>5.9610192963887232E-4</v>
      </c>
      <c r="CG42" s="5">
        <v>6.1902631280017655E-4</v>
      </c>
      <c r="CH42" s="5">
        <v>5.9712131210623901E-4</v>
      </c>
      <c r="CI42" s="5">
        <v>6.2075915761051418E-4</v>
      </c>
      <c r="CJ42" s="5">
        <v>6.5712540412048105E-4</v>
      </c>
      <c r="CK42" s="5">
        <v>6.6224770196898492E-4</v>
      </c>
      <c r="CL42" s="5">
        <v>6.0082746942883311E-4</v>
      </c>
      <c r="CM42" s="5">
        <v>5.8565022574618418E-4</v>
      </c>
      <c r="CN42" s="5">
        <v>5.6456383445024016E-4</v>
      </c>
      <c r="CO42" s="5">
        <v>5.6995391463565877E-4</v>
      </c>
      <c r="CP42" s="5">
        <v>5.7506478090943696E-4</v>
      </c>
      <c r="CQ42" s="5">
        <v>5.7103745632916081E-4</v>
      </c>
      <c r="CR42" s="5">
        <v>5.782159835984596E-4</v>
      </c>
      <c r="CS42" s="5">
        <v>6.2404950357697461E-4</v>
      </c>
      <c r="CT42" s="5">
        <v>5.9772486859437795E-4</v>
      </c>
      <c r="CU42" s="5">
        <v>5.4269853430668471E-4</v>
      </c>
      <c r="CV42" s="5">
        <v>5.7564800737265056E-4</v>
      </c>
      <c r="CZ42" s="37">
        <v>0.1131218151542801</v>
      </c>
      <c r="DA42" s="37">
        <v>7.9692264015344558E-2</v>
      </c>
      <c r="DB42" s="37">
        <v>0.80718592083037544</v>
      </c>
      <c r="DE42" s="37" t="str">
        <f t="shared" si="25"/>
        <v>Industrial</v>
      </c>
      <c r="DF42" s="37" t="str">
        <f t="shared" si="26"/>
        <v>1</v>
      </c>
      <c r="DG42" s="37" t="str">
        <f t="shared" si="27"/>
        <v>Domingo</v>
      </c>
      <c r="DH42" s="41">
        <f t="shared" si="1"/>
        <v>6.3816440705540987E-4</v>
      </c>
      <c r="DI42" s="41">
        <f t="shared" si="2"/>
        <v>5.6555962365004912E-4</v>
      </c>
      <c r="DJ42" s="41">
        <f t="shared" si="3"/>
        <v>5.3035681702283161E-4</v>
      </c>
      <c r="DK42" s="41">
        <f t="shared" si="4"/>
        <v>5.1979908970596167E-4</v>
      </c>
      <c r="DL42" s="41">
        <f t="shared" si="5"/>
        <v>5.5412514765194778E-4</v>
      </c>
      <c r="DM42" s="41">
        <f t="shared" si="6"/>
        <v>5.3984386645038163E-4</v>
      </c>
      <c r="DN42" s="41">
        <f t="shared" si="7"/>
        <v>5.1903479216727224E-4</v>
      </c>
      <c r="DO42" s="41">
        <f t="shared" si="8"/>
        <v>6.0241800453998337E-4</v>
      </c>
      <c r="DP42" s="41">
        <f t="shared" si="9"/>
        <v>6.3059857929248183E-4</v>
      </c>
      <c r="DQ42" s="41">
        <f t="shared" si="10"/>
        <v>6.8793661493351285E-4</v>
      </c>
      <c r="DR42" s="41">
        <f t="shared" si="11"/>
        <v>6.58675438226337E-4</v>
      </c>
      <c r="DS42" s="41">
        <f t="shared" si="12"/>
        <v>6.4095943393689334E-4</v>
      </c>
      <c r="DT42" s="41">
        <f t="shared" si="13"/>
        <v>6.4407506156890267E-4</v>
      </c>
      <c r="DU42" s="41">
        <f t="shared" si="14"/>
        <v>6.181272511931224E-4</v>
      </c>
      <c r="DV42" s="41">
        <f t="shared" si="15"/>
        <v>5.7893985642509587E-4</v>
      </c>
      <c r="DW42" s="41">
        <f t="shared" si="16"/>
        <v>5.8010670689436807E-4</v>
      </c>
      <c r="DX42" s="41">
        <f t="shared" si="17"/>
        <v>6.0515839277885952E-4</v>
      </c>
      <c r="DY42" s="41">
        <f t="shared" si="18"/>
        <v>6.1549875852797504E-4</v>
      </c>
      <c r="DZ42" s="41">
        <f t="shared" si="19"/>
        <v>6.6353796213737667E-4</v>
      </c>
      <c r="EA42" s="41">
        <f t="shared" si="20"/>
        <v>6.1561152911260232E-4</v>
      </c>
      <c r="EB42" s="41">
        <f t="shared" si="21"/>
        <v>6.2350804665935275E-4</v>
      </c>
      <c r="EC42" s="41">
        <f t="shared" si="22"/>
        <v>6.0332230789856059E-4</v>
      </c>
      <c r="ED42" s="41">
        <f t="shared" si="23"/>
        <v>5.7356803386817909E-4</v>
      </c>
      <c r="EE42" s="41">
        <f t="shared" si="24"/>
        <v>5.850302284626719E-4</v>
      </c>
      <c r="EH42" t="s">
        <v>156</v>
      </c>
      <c r="EI42" t="s">
        <v>156</v>
      </c>
      <c r="EJ42" t="s">
        <v>156</v>
      </c>
      <c r="EK42" t="s">
        <v>156</v>
      </c>
      <c r="EL42" t="s">
        <v>156</v>
      </c>
      <c r="EM42" t="s">
        <v>156</v>
      </c>
      <c r="EN42" t="s">
        <v>156</v>
      </c>
      <c r="EO42" t="s">
        <v>156</v>
      </c>
      <c r="EP42" t="s">
        <v>156</v>
      </c>
      <c r="EQ42" t="s">
        <v>156</v>
      </c>
      <c r="ER42" t="s">
        <v>156</v>
      </c>
      <c r="ES42" t="s">
        <v>156</v>
      </c>
      <c r="ET42" t="s">
        <v>156</v>
      </c>
      <c r="EU42" t="s">
        <v>156</v>
      </c>
      <c r="EV42" t="s">
        <v>156</v>
      </c>
      <c r="EW42" t="s">
        <v>156</v>
      </c>
      <c r="EX42" t="s">
        <v>156</v>
      </c>
      <c r="EY42" t="s">
        <v>156</v>
      </c>
      <c r="EZ42" t="s">
        <v>156</v>
      </c>
      <c r="FA42" t="s">
        <v>156</v>
      </c>
      <c r="FB42" t="s">
        <v>156</v>
      </c>
      <c r="FC42" t="s">
        <v>156</v>
      </c>
      <c r="FD42" t="s">
        <v>156</v>
      </c>
      <c r="FE42" t="s">
        <v>156</v>
      </c>
    </row>
    <row r="43" spans="2:161" x14ac:dyDescent="0.25">
      <c r="B43" s="3" t="s">
        <v>114</v>
      </c>
      <c r="C43" s="3" t="s">
        <v>108</v>
      </c>
      <c r="D43" s="3" t="s">
        <v>100</v>
      </c>
      <c r="E43" s="3">
        <v>8.6368542670730067E-4</v>
      </c>
      <c r="F43" s="3">
        <v>8.1900097280409212E-4</v>
      </c>
      <c r="G43" s="3">
        <v>8.4148419648597081E-4</v>
      </c>
      <c r="H43" s="3">
        <v>8.018800753798091E-4</v>
      </c>
      <c r="I43" s="3">
        <v>7.9925119664042764E-4</v>
      </c>
      <c r="J43" s="3">
        <v>7.9085095332870055E-4</v>
      </c>
      <c r="K43" s="3">
        <v>8.2646912647064996E-4</v>
      </c>
      <c r="L43" s="3">
        <v>8.2735040808192527E-4</v>
      </c>
      <c r="M43" s="3">
        <v>8.037186585408213E-4</v>
      </c>
      <c r="N43" s="3">
        <v>8.1386453127083036E-4</v>
      </c>
      <c r="O43" s="3">
        <v>8.2896664872642435E-4</v>
      </c>
      <c r="P43" s="3">
        <v>8.0220088392268243E-4</v>
      </c>
      <c r="Q43" s="3">
        <v>8.248387043579468E-4</v>
      </c>
      <c r="R43" s="3">
        <v>8.1170081003676157E-4</v>
      </c>
      <c r="S43" s="3">
        <v>8.2641338785499434E-4</v>
      </c>
      <c r="T43" s="3">
        <v>8.2001479585333483E-4</v>
      </c>
      <c r="U43" s="3">
        <v>8.1055228856102596E-4</v>
      </c>
      <c r="V43" s="3">
        <v>8.2856332640833855E-4</v>
      </c>
      <c r="W43" s="3">
        <v>7.9933272889920026E-4</v>
      </c>
      <c r="X43" s="3">
        <v>8.3167489371230145E-4</v>
      </c>
      <c r="Y43" s="3">
        <v>8.5105876263809419E-4</v>
      </c>
      <c r="Z43" s="3">
        <v>9.1576377587770518E-4</v>
      </c>
      <c r="AA43" s="3">
        <v>8.9293552797427365E-4</v>
      </c>
      <c r="AB43" s="3">
        <v>9.192938413597506E-4</v>
      </c>
      <c r="AC43" s="3">
        <v>8.811119694330401E-4</v>
      </c>
      <c r="AD43" s="3">
        <v>9.3090194656059947E-4</v>
      </c>
      <c r="AE43" s="3">
        <v>1.0724445209896302E-3</v>
      </c>
      <c r="AF43" s="3">
        <v>1.1152596547049577E-3</v>
      </c>
      <c r="AG43" s="3">
        <v>1.2671342122738327E-3</v>
      </c>
      <c r="AH43" s="3">
        <v>1.3172343592341119E-3</v>
      </c>
      <c r="AI43" s="3">
        <v>1.7899471783948977E-3</v>
      </c>
      <c r="AJ43" s="3">
        <v>1.935174815882685E-3</v>
      </c>
      <c r="AK43" s="3">
        <v>2.1456253709170787E-3</v>
      </c>
      <c r="AL43" s="3">
        <v>2.2868536324373999E-3</v>
      </c>
      <c r="AM43" s="3">
        <v>2.5687688085271215E-3</v>
      </c>
      <c r="AN43" s="3">
        <v>2.886480155393739E-3</v>
      </c>
      <c r="AO43" s="3">
        <v>3.266655991370221E-3</v>
      </c>
      <c r="AP43" s="3">
        <v>3.2671906904936962E-3</v>
      </c>
      <c r="AQ43" s="3">
        <v>3.5133313216133559E-3</v>
      </c>
      <c r="AR43" s="3">
        <v>3.3643073806906496E-3</v>
      </c>
      <c r="AS43" s="3">
        <v>3.6317001863021121E-3</v>
      </c>
      <c r="AT43" s="3">
        <v>3.6116424186614709E-3</v>
      </c>
      <c r="AU43" s="3">
        <v>3.6513903069181593E-3</v>
      </c>
      <c r="AV43" s="3">
        <v>3.8675781466747799E-3</v>
      </c>
      <c r="AW43" s="3">
        <v>4.1676869402035664E-3</v>
      </c>
      <c r="AX43" s="3">
        <v>3.8949097236918961E-3</v>
      </c>
      <c r="AY43" s="3">
        <v>3.9309518877257534E-3</v>
      </c>
      <c r="AZ43" s="3">
        <v>3.8024436424196882E-3</v>
      </c>
      <c r="BA43" s="3">
        <v>3.5845389375914302E-3</v>
      </c>
      <c r="BB43" s="3">
        <v>3.7283162619209955E-3</v>
      </c>
      <c r="BC43" s="3">
        <v>3.3085420174602791E-3</v>
      </c>
      <c r="BD43" s="3">
        <v>2.713501499105076E-3</v>
      </c>
      <c r="BE43" s="3">
        <v>2.6544394643459347E-3</v>
      </c>
      <c r="BF43" s="3">
        <v>2.3970765202746547E-3</v>
      </c>
      <c r="BG43" s="3">
        <v>2.8868413543239346E-3</v>
      </c>
      <c r="BH43" s="3">
        <v>2.6520813626534118E-3</v>
      </c>
      <c r="BI43" s="3">
        <v>3.0063441678258992E-3</v>
      </c>
      <c r="BJ43" s="3">
        <v>3.4406616669183346E-3</v>
      </c>
      <c r="BK43" s="3">
        <v>3.5778405689184433E-3</v>
      </c>
      <c r="BL43" s="3">
        <v>3.6651930447291052E-3</v>
      </c>
      <c r="BM43" s="3">
        <v>3.8168641649270704E-3</v>
      </c>
      <c r="BN43" s="3">
        <v>3.6971837160791306E-3</v>
      </c>
      <c r="BO43" s="3">
        <v>3.6682211303687489E-3</v>
      </c>
      <c r="BP43" s="3">
        <v>3.905257475801682E-3</v>
      </c>
      <c r="BQ43" s="3">
        <v>3.8401684089991077E-3</v>
      </c>
      <c r="BR43" s="3">
        <v>4.0444027089727008E-3</v>
      </c>
      <c r="BS43" s="3">
        <v>3.8310588224816726E-3</v>
      </c>
      <c r="BT43" s="3">
        <v>3.8431214481283666E-3</v>
      </c>
      <c r="BU43" s="3">
        <v>4.1913050551671913E-3</v>
      </c>
      <c r="BV43" s="3">
        <v>3.8413321130843126E-3</v>
      </c>
      <c r="BW43" s="3">
        <v>3.832133486051235E-3</v>
      </c>
      <c r="BX43" s="3">
        <v>3.627956488076671E-3</v>
      </c>
      <c r="BY43" s="3">
        <v>3.2973153733277878E-3</v>
      </c>
      <c r="BZ43" s="3">
        <v>3.1063426108318484E-3</v>
      </c>
      <c r="CA43" s="3">
        <v>2.7019810544460883E-3</v>
      </c>
      <c r="CB43" s="3">
        <v>2.3971365893375408E-3</v>
      </c>
      <c r="CC43" s="3">
        <v>2.2438943328207494E-3</v>
      </c>
      <c r="CD43" s="3">
        <v>1.8262341551515278E-3</v>
      </c>
      <c r="CE43" s="3">
        <v>1.7490891840769526E-3</v>
      </c>
      <c r="CF43" s="3">
        <v>1.5506207115400759E-3</v>
      </c>
      <c r="CG43" s="3">
        <v>1.4331167721601133E-3</v>
      </c>
      <c r="CH43" s="3">
        <v>1.3669414277789683E-3</v>
      </c>
      <c r="CI43" s="3">
        <v>1.3258311401212045E-3</v>
      </c>
      <c r="CJ43" s="3">
        <v>1.1489549729664099E-3</v>
      </c>
      <c r="CK43" s="3">
        <v>1.1665971611357418E-3</v>
      </c>
      <c r="CL43" s="3">
        <v>1.0861243826263453E-3</v>
      </c>
      <c r="CM43" s="3">
        <v>1.0365549722252737E-3</v>
      </c>
      <c r="CN43" s="3">
        <v>1.0437287014792615E-3</v>
      </c>
      <c r="CO43" s="3">
        <v>1.032671806960591E-3</v>
      </c>
      <c r="CP43" s="3">
        <v>9.4924009549132965E-4</v>
      </c>
      <c r="CQ43" s="3">
        <v>9.2954211305973789E-4</v>
      </c>
      <c r="CR43" s="3">
        <v>9.3234527471118013E-4</v>
      </c>
      <c r="CS43" s="3">
        <v>9.486128607989968E-4</v>
      </c>
      <c r="CT43" s="3">
        <v>9.4350674820625779E-4</v>
      </c>
      <c r="CU43" s="3">
        <v>9.4494101430891335E-4</v>
      </c>
      <c r="CV43" s="3">
        <v>9.0391363556399033E-4</v>
      </c>
      <c r="CZ43" s="37">
        <f>((DX43/2)*5+(DY43+DZ43)*5+(EA43/2)*5)</f>
        <v>4.8074747070510321E-2</v>
      </c>
      <c r="DA43" s="37">
        <f>((DW43/2)*5+(DX43/2)*5+(EA43/2)*5+(EB43/2)*5)</f>
        <v>2.7056850357734051E-2</v>
      </c>
      <c r="DB43" s="37">
        <f>SUM(DH43:DV43)*5+(DW43/2)*5+(EB43/2)*5+SUM(EC43:EE43)*5+SUM(DH44:EE45)</f>
        <v>0.22871311180985004</v>
      </c>
      <c r="DC43">
        <f>(SUM(DH43:EE43)*5)+SUM(DH44:EE44)</f>
        <v>0.28338235021482189</v>
      </c>
      <c r="DE43" s="37" t="str">
        <f t="shared" si="25"/>
        <v>Industrial</v>
      </c>
      <c r="DF43" s="37" t="str">
        <f t="shared" si="26"/>
        <v>2</v>
      </c>
      <c r="DG43" s="37" t="str">
        <f t="shared" si="27"/>
        <v>Habil</v>
      </c>
      <c r="DH43" s="41">
        <f t="shared" si="1"/>
        <v>8.3151266784429318E-4</v>
      </c>
      <c r="DI43" s="41">
        <f t="shared" si="2"/>
        <v>8.1098042113042588E-4</v>
      </c>
      <c r="DJ43" s="41">
        <f t="shared" si="3"/>
        <v>8.1218768061518956E-4</v>
      </c>
      <c r="DK43" s="41">
        <f t="shared" si="4"/>
        <v>8.2074192452575938E-4</v>
      </c>
      <c r="DL43" s="41">
        <f t="shared" si="5"/>
        <v>8.1753080939521655E-4</v>
      </c>
      <c r="DM43" s="41">
        <f t="shared" si="6"/>
        <v>8.9476297696245593E-4</v>
      </c>
      <c r="DN43" s="41">
        <f t="shared" si="7"/>
        <v>9.9992952292205688E-4</v>
      </c>
      <c r="DO43" s="41">
        <f t="shared" si="8"/>
        <v>1.5773726414463817E-3</v>
      </c>
      <c r="DP43" s="41">
        <f t="shared" si="9"/>
        <v>2.4719319918188347E-3</v>
      </c>
      <c r="DQ43" s="41">
        <f t="shared" si="10"/>
        <v>3.3528713460419805E-3</v>
      </c>
      <c r="DR43" s="41">
        <f t="shared" si="11"/>
        <v>3.6905777646391302E-3</v>
      </c>
      <c r="DS43" s="41">
        <f t="shared" si="12"/>
        <v>3.9489980485102267E-3</v>
      </c>
      <c r="DT43" s="41">
        <f t="shared" si="13"/>
        <v>3.3337246790194454E-3</v>
      </c>
      <c r="DU43" s="41">
        <f t="shared" si="14"/>
        <v>2.6476096753994837E-3</v>
      </c>
      <c r="DV43" s="41">
        <f t="shared" si="15"/>
        <v>3.4225098620979453E-3</v>
      </c>
      <c r="DW43" s="41">
        <f t="shared" si="16"/>
        <v>3.7718816217941582E-3</v>
      </c>
      <c r="DX43" s="41">
        <f t="shared" si="17"/>
        <v>3.8896878471454625E-3</v>
      </c>
      <c r="DY43" s="41">
        <f t="shared" si="18"/>
        <v>3.8731817855948525E-3</v>
      </c>
      <c r="DZ43" s="41">
        <f t="shared" si="19"/>
        <v>2.8756939069858167E-3</v>
      </c>
      <c r="EA43" s="41">
        <f t="shared" si="20"/>
        <v>1.8424595958973266E-3</v>
      </c>
      <c r="EB43" s="41">
        <f t="shared" si="21"/>
        <v>1.3187110782566739E-3</v>
      </c>
      <c r="EC43" s="41">
        <f t="shared" si="22"/>
        <v>1.0832513043666555E-3</v>
      </c>
      <c r="ED43" s="41">
        <f t="shared" si="23"/>
        <v>9.6094982255570975E-4</v>
      </c>
      <c r="EE43" s="41">
        <f t="shared" si="24"/>
        <v>9.3524356471953957E-4</v>
      </c>
      <c r="EH43" t="s">
        <v>156</v>
      </c>
      <c r="EI43" t="s">
        <v>156</v>
      </c>
      <c r="EJ43" t="s">
        <v>156</v>
      </c>
      <c r="EK43" t="s">
        <v>156</v>
      </c>
      <c r="EL43" t="s">
        <v>156</v>
      </c>
      <c r="EM43" t="s">
        <v>156</v>
      </c>
      <c r="EN43" t="s">
        <v>156</v>
      </c>
      <c r="EO43" t="s">
        <v>156</v>
      </c>
      <c r="EP43" t="s">
        <v>156</v>
      </c>
      <c r="EQ43" t="s">
        <v>156</v>
      </c>
      <c r="ER43" t="s">
        <v>156</v>
      </c>
      <c r="ES43" t="s">
        <v>156</v>
      </c>
      <c r="ET43" t="s">
        <v>156</v>
      </c>
      <c r="EU43" t="s">
        <v>156</v>
      </c>
      <c r="EV43" t="s">
        <v>156</v>
      </c>
      <c r="EW43" t="s">
        <v>156</v>
      </c>
      <c r="EX43" t="s">
        <v>156</v>
      </c>
      <c r="EY43" t="s">
        <v>156</v>
      </c>
      <c r="EZ43" t="s">
        <v>156</v>
      </c>
      <c r="FA43" t="s">
        <v>156</v>
      </c>
      <c r="FB43" t="s">
        <v>156</v>
      </c>
      <c r="FC43" t="s">
        <v>156</v>
      </c>
      <c r="FD43" t="s">
        <v>156</v>
      </c>
      <c r="FE43" t="s">
        <v>156</v>
      </c>
    </row>
    <row r="44" spans="2:161" x14ac:dyDescent="0.25">
      <c r="B44" s="4" t="s">
        <v>114</v>
      </c>
      <c r="C44" s="4" t="s">
        <v>108</v>
      </c>
      <c r="D44" s="4" t="s">
        <v>101</v>
      </c>
      <c r="E44" s="4">
        <v>8.2530110888525993E-4</v>
      </c>
      <c r="F44" s="4">
        <v>8.9120092829539973E-4</v>
      </c>
      <c r="G44" s="4">
        <v>8.6201856881156695E-4</v>
      </c>
      <c r="H44" s="4">
        <v>8.627891695376453E-4</v>
      </c>
      <c r="I44" s="4">
        <v>1.0611160400742473E-3</v>
      </c>
      <c r="J44" s="4">
        <v>9.6275413266293654E-4</v>
      </c>
      <c r="K44" s="4">
        <v>9.6574419874102737E-4</v>
      </c>
      <c r="L44" s="4">
        <v>9.305661689703868E-4</v>
      </c>
      <c r="M44" s="4">
        <v>9.4680815258290621E-4</v>
      </c>
      <c r="N44" s="4">
        <v>9.4904808754601338E-4</v>
      </c>
      <c r="O44" s="4">
        <v>9.4558380132777568E-4</v>
      </c>
      <c r="P44" s="4">
        <v>9.5163462548377266E-4</v>
      </c>
      <c r="Q44" s="4">
        <v>9.7613465964544355E-4</v>
      </c>
      <c r="R44" s="4">
        <v>1.0339956115175827E-3</v>
      </c>
      <c r="S44" s="4">
        <v>1.0013974172378786E-3</v>
      </c>
      <c r="T44" s="4">
        <v>1.0207216364851617E-3</v>
      </c>
      <c r="U44" s="4">
        <v>9.5765018367980866E-4</v>
      </c>
      <c r="V44" s="4">
        <v>9.5228352305001688E-4</v>
      </c>
      <c r="W44" s="4">
        <v>9.8683253762467155E-4</v>
      </c>
      <c r="X44" s="4">
        <v>9.3638735848286406E-4</v>
      </c>
      <c r="Y44" s="4">
        <v>9.3947568298599583E-4</v>
      </c>
      <c r="Z44" s="4">
        <v>8.9436211589106964E-4</v>
      </c>
      <c r="AA44" s="4">
        <v>1.0422168426641976E-3</v>
      </c>
      <c r="AB44" s="4">
        <v>9.9993261684931949E-4</v>
      </c>
      <c r="AC44" s="4">
        <v>9.7301383243128656E-4</v>
      </c>
      <c r="AD44" s="4">
        <v>9.2999624720829636E-4</v>
      </c>
      <c r="AE44" s="4">
        <v>9.6251387544930649E-4</v>
      </c>
      <c r="AF44" s="4">
        <v>1.0621434619177571E-3</v>
      </c>
      <c r="AG44" s="4">
        <v>1.178030781820705E-3</v>
      </c>
      <c r="AH44" s="4">
        <v>1.4580742829267748E-3</v>
      </c>
      <c r="AI44" s="4">
        <v>1.250499545328497E-3</v>
      </c>
      <c r="AJ44" s="4">
        <v>1.2873838209937422E-3</v>
      </c>
      <c r="AK44" s="4">
        <v>1.3286902413318529E-3</v>
      </c>
      <c r="AL44" s="4">
        <v>1.2474316817978686E-3</v>
      </c>
      <c r="AM44" s="4">
        <v>1.4404108312762627E-3</v>
      </c>
      <c r="AN44" s="4">
        <v>1.5010193827709442E-3</v>
      </c>
      <c r="AO44" s="4">
        <v>1.3643718374745618E-3</v>
      </c>
      <c r="AP44" s="4">
        <v>1.4398369517231388E-3</v>
      </c>
      <c r="AQ44" s="4">
        <v>1.4781072356895941E-3</v>
      </c>
      <c r="AR44" s="4">
        <v>1.3553717183861123E-3</v>
      </c>
      <c r="AS44" s="4">
        <v>1.6514919772701651E-3</v>
      </c>
      <c r="AT44" s="4">
        <v>1.6578838674302539E-3</v>
      </c>
      <c r="AU44" s="4">
        <v>1.6942905660279023E-3</v>
      </c>
      <c r="AV44" s="4">
        <v>1.7219451090349407E-3</v>
      </c>
      <c r="AW44" s="4">
        <v>1.6097392952551381E-3</v>
      </c>
      <c r="AX44" s="4">
        <v>1.7665943062220315E-3</v>
      </c>
      <c r="AY44" s="4">
        <v>1.6414918312571201E-3</v>
      </c>
      <c r="AZ44" s="4">
        <v>1.6543467287572333E-3</v>
      </c>
      <c r="BA44" s="4">
        <v>1.805191886556862E-3</v>
      </c>
      <c r="BB44" s="4">
        <v>1.7076374110857439E-3</v>
      </c>
      <c r="BC44" s="4">
        <v>1.5138748849358055E-3</v>
      </c>
      <c r="BD44" s="4">
        <v>1.311035650272168E-3</v>
      </c>
      <c r="BE44" s="4">
        <v>1.3681379965890545E-3</v>
      </c>
      <c r="BF44" s="4">
        <v>1.2524206283255927E-3</v>
      </c>
      <c r="BG44" s="4">
        <v>1.4960625565819243E-3</v>
      </c>
      <c r="BH44" s="4">
        <v>1.3158440186836712E-3</v>
      </c>
      <c r="BI44" s="4">
        <v>1.2611304752662828E-3</v>
      </c>
      <c r="BJ44" s="4">
        <v>1.4468119750555965E-3</v>
      </c>
      <c r="BK44" s="4">
        <v>1.4213412584588602E-3</v>
      </c>
      <c r="BL44" s="4">
        <v>1.5295270552454958E-3</v>
      </c>
      <c r="BM44" s="4">
        <v>1.5096120465895272E-3</v>
      </c>
      <c r="BN44" s="4">
        <v>1.4719867052319599E-3</v>
      </c>
      <c r="BO44" s="4">
        <v>1.4174411555383068E-3</v>
      </c>
      <c r="BP44" s="4">
        <v>1.2726950526569616E-3</v>
      </c>
      <c r="BQ44" s="4">
        <v>1.2801994448403623E-3</v>
      </c>
      <c r="BR44" s="4">
        <v>1.30670762107674E-3</v>
      </c>
      <c r="BS44" s="4">
        <v>1.2947669016426426E-3</v>
      </c>
      <c r="BT44" s="4">
        <v>1.1921663473720072E-3</v>
      </c>
      <c r="BU44" s="4">
        <v>1.1924828205889546E-3</v>
      </c>
      <c r="BV44" s="4">
        <v>1.2027198771591169E-3</v>
      </c>
      <c r="BW44" s="4">
        <v>1.1961483632913087E-3</v>
      </c>
      <c r="BX44" s="4">
        <v>1.2858965573272212E-3</v>
      </c>
      <c r="BY44" s="4">
        <v>1.3874180897165615E-3</v>
      </c>
      <c r="BZ44" s="4">
        <v>1.3118737942221601E-3</v>
      </c>
      <c r="CA44" s="4">
        <v>1.3440970218067288E-3</v>
      </c>
      <c r="CB44" s="4">
        <v>1.2214223653407629E-3</v>
      </c>
      <c r="CC44" s="4">
        <v>1.1635698718651388E-3</v>
      </c>
      <c r="CD44" s="4">
        <v>1.2279330087007839E-3</v>
      </c>
      <c r="CE44" s="4">
        <v>1.2054159202663974E-3</v>
      </c>
      <c r="CF44" s="4">
        <v>1.1611089828098963E-3</v>
      </c>
      <c r="CG44" s="4">
        <v>1.0865913204152176E-3</v>
      </c>
      <c r="CH44" s="4">
        <v>1.0662879646327246E-3</v>
      </c>
      <c r="CI44" s="4">
        <v>1.044155663313129E-3</v>
      </c>
      <c r="CJ44" s="4">
        <v>1.0367538672008273E-3</v>
      </c>
      <c r="CK44" s="4">
        <v>8.4548295927848374E-4</v>
      </c>
      <c r="CL44" s="4">
        <v>8.2438082599424164E-4</v>
      </c>
      <c r="CM44" s="4">
        <v>8.293463367375607E-4</v>
      </c>
      <c r="CN44" s="4">
        <v>8.1737330634716772E-4</v>
      </c>
      <c r="CO44" s="4">
        <v>8.009830455422178E-4</v>
      </c>
      <c r="CP44" s="4">
        <v>8.1154719734920927E-4</v>
      </c>
      <c r="CQ44" s="4">
        <v>8.2375792257448235E-4</v>
      </c>
      <c r="CR44" s="4">
        <v>8.0831314242423924E-4</v>
      </c>
      <c r="CS44" s="4">
        <v>7.988378389563864E-4</v>
      </c>
      <c r="CT44" s="4">
        <v>8.2912400333650391E-4</v>
      </c>
      <c r="CU44" s="4">
        <v>8.9043032096657591E-4</v>
      </c>
      <c r="CV44" s="4">
        <v>9.0467202660338218E-4</v>
      </c>
      <c r="CZ44" s="40">
        <f>CZ43/SUM($CZ43:$DB43)</f>
        <v>0.15822143881017417</v>
      </c>
      <c r="DA44" s="40">
        <f>DA43/SUM($CZ43:$DB43)</f>
        <v>8.9048285308572381E-2</v>
      </c>
      <c r="DB44" s="40">
        <f>DB43/SUM($CZ43:$DB43)</f>
        <v>0.75273027588125341</v>
      </c>
      <c r="DE44" s="37" t="str">
        <f t="shared" si="25"/>
        <v>Industrial</v>
      </c>
      <c r="DF44" s="37" t="str">
        <f t="shared" si="26"/>
        <v>2</v>
      </c>
      <c r="DG44" s="37" t="str">
        <f t="shared" si="27"/>
        <v>Sabado</v>
      </c>
      <c r="DH44" s="41">
        <f t="shared" si="1"/>
        <v>8.6032744388246792E-4</v>
      </c>
      <c r="DI44" s="41">
        <f t="shared" si="2"/>
        <v>9.8004513511214947E-4</v>
      </c>
      <c r="DJ44" s="41">
        <f t="shared" si="3"/>
        <v>9.4826866673511704E-4</v>
      </c>
      <c r="DK44" s="41">
        <f t="shared" si="4"/>
        <v>1.0080623312215167E-3</v>
      </c>
      <c r="DL44" s="41">
        <f t="shared" si="5"/>
        <v>9.5828840070934023E-4</v>
      </c>
      <c r="DM44" s="41">
        <f t="shared" si="6"/>
        <v>9.6899681459764559E-4</v>
      </c>
      <c r="DN44" s="41">
        <f t="shared" si="7"/>
        <v>9.8191685425166159E-4</v>
      </c>
      <c r="DO44" s="41">
        <f t="shared" si="8"/>
        <v>1.2934971077674298E-3</v>
      </c>
      <c r="DP44" s="41">
        <f t="shared" si="9"/>
        <v>1.3793880342942322E-3</v>
      </c>
      <c r="DQ44" s="41">
        <f t="shared" si="10"/>
        <v>1.4094219358183517E-3</v>
      </c>
      <c r="DR44" s="41">
        <f t="shared" si="11"/>
        <v>1.6814028799408156E-3</v>
      </c>
      <c r="DS44" s="41">
        <f t="shared" si="12"/>
        <v>1.6680430403728807E-3</v>
      </c>
      <c r="DT44" s="41">
        <f t="shared" si="13"/>
        <v>1.5844349582126449E-3</v>
      </c>
      <c r="DU44" s="41">
        <f t="shared" si="14"/>
        <v>1.3581163000450606E-3</v>
      </c>
      <c r="DV44" s="41">
        <f t="shared" si="15"/>
        <v>1.4147026910065589E-3</v>
      </c>
      <c r="DW44" s="41">
        <f t="shared" si="16"/>
        <v>1.4179337400041887E-3</v>
      </c>
      <c r="DX44" s="41">
        <f t="shared" si="17"/>
        <v>1.268460078732938E-3</v>
      </c>
      <c r="DY44" s="41">
        <f t="shared" si="18"/>
        <v>1.2193119045916503E-3</v>
      </c>
      <c r="DZ44" s="41">
        <f t="shared" si="19"/>
        <v>1.3162028177715532E-3</v>
      </c>
      <c r="EA44" s="41">
        <f t="shared" si="20"/>
        <v>1.189506945910554E-3</v>
      </c>
      <c r="EB44" s="41">
        <f t="shared" si="21"/>
        <v>1.0584472038904745E-3</v>
      </c>
      <c r="EC44" s="41">
        <f t="shared" si="22"/>
        <v>8.2914585708936356E-4</v>
      </c>
      <c r="ED44" s="41">
        <f t="shared" si="23"/>
        <v>8.1115032697253711E-4</v>
      </c>
      <c r="EE44" s="41">
        <f t="shared" si="24"/>
        <v>8.5576604746571213E-4</v>
      </c>
      <c r="EH44" s="25">
        <v>5.4175673550000001</v>
      </c>
      <c r="EI44" s="25">
        <v>5.14847857</v>
      </c>
      <c r="EJ44" s="25">
        <v>5.1410989850000002</v>
      </c>
      <c r="EK44" s="25">
        <v>5.3246540800000002</v>
      </c>
      <c r="EL44" s="25">
        <v>5.1436632700000002</v>
      </c>
      <c r="EM44" s="25">
        <v>5.4998887750000005</v>
      </c>
      <c r="EN44" s="25">
        <v>5.5959040800000004</v>
      </c>
      <c r="EO44" s="25">
        <v>5.97346735</v>
      </c>
      <c r="EP44" s="25">
        <v>6.1429714300000002</v>
      </c>
      <c r="EQ44" s="25">
        <v>6.2980581600000001</v>
      </c>
      <c r="ER44" s="25">
        <v>6.2465959150000003</v>
      </c>
      <c r="ES44" s="25">
        <v>5.8881979549999999</v>
      </c>
      <c r="ET44" s="25">
        <v>5.4539898000000004</v>
      </c>
      <c r="EU44" s="25">
        <v>4.8111806049999997</v>
      </c>
      <c r="EV44" s="25">
        <v>4.9891591850000001</v>
      </c>
      <c r="EW44" s="25">
        <v>5.2357081650000001</v>
      </c>
      <c r="EX44" s="25">
        <v>5.6558938750000003</v>
      </c>
      <c r="EY44" s="25">
        <v>5.5015183749999998</v>
      </c>
      <c r="EZ44" s="25">
        <v>5.5443183699999992</v>
      </c>
      <c r="FA44" s="25">
        <v>5.7472081700000004</v>
      </c>
      <c r="FB44" s="25">
        <v>5.6745030649999997</v>
      </c>
      <c r="FC44" s="25">
        <v>5.5983193849999999</v>
      </c>
      <c r="FD44" s="25">
        <v>5.3403459200000007</v>
      </c>
      <c r="FE44" s="25">
        <v>5.0345285649999996</v>
      </c>
    </row>
    <row r="45" spans="2:161" x14ac:dyDescent="0.25">
      <c r="B45" s="5" t="s">
        <v>114</v>
      </c>
      <c r="C45" s="5" t="s">
        <v>108</v>
      </c>
      <c r="D45" s="5" t="s">
        <v>102</v>
      </c>
      <c r="E45" s="5">
        <v>8.7371096763673699E-4</v>
      </c>
      <c r="F45" s="5">
        <v>8.4686682152696684E-4</v>
      </c>
      <c r="G45" s="5">
        <v>8.0880822906925689E-4</v>
      </c>
      <c r="H45" s="5">
        <v>7.9514176398563438E-4</v>
      </c>
      <c r="I45" s="5">
        <v>8.1985823115169308E-4</v>
      </c>
      <c r="J45" s="5">
        <v>8.1418336816057332E-4</v>
      </c>
      <c r="K45" s="5">
        <v>8.8644003483358833E-4</v>
      </c>
      <c r="L45" s="5">
        <v>8.9836107185973678E-4</v>
      </c>
      <c r="M45" s="5">
        <v>8.2880162291839102E-4</v>
      </c>
      <c r="N45" s="5">
        <v>8.1802103416370609E-4</v>
      </c>
      <c r="O45" s="5">
        <v>8.4983225692549132E-4</v>
      </c>
      <c r="P45" s="5">
        <v>8.3878836650465001E-4</v>
      </c>
      <c r="Q45" s="5">
        <v>7.9575225782059099E-4</v>
      </c>
      <c r="R45" s="5">
        <v>8.9215960562342414E-4</v>
      </c>
      <c r="S45" s="5">
        <v>9.5805744154592938E-4</v>
      </c>
      <c r="T45" s="5">
        <v>9.5687977478640951E-4</v>
      </c>
      <c r="U45" s="5">
        <v>9.2560007507626514E-4</v>
      </c>
      <c r="V45" s="5">
        <v>9.5316125080696212E-4</v>
      </c>
      <c r="W45" s="5">
        <v>9.6891975607484916E-4</v>
      </c>
      <c r="X45" s="5">
        <v>9.3222770652063138E-4</v>
      </c>
      <c r="Y45" s="5">
        <v>9.6863164284141483E-4</v>
      </c>
      <c r="Z45" s="5">
        <v>9.7737397327180443E-4</v>
      </c>
      <c r="AA45" s="5">
        <v>9.8286291936855018E-4</v>
      </c>
      <c r="AB45" s="5">
        <v>9.4447919944344323E-4</v>
      </c>
      <c r="AC45" s="5">
        <v>9.5828449789074708E-4</v>
      </c>
      <c r="AD45" s="5">
        <v>9.4007771551281034E-4</v>
      </c>
      <c r="AE45" s="5">
        <v>9.6203059760804172E-4</v>
      </c>
      <c r="AF45" s="5">
        <v>8.6888253266703751E-4</v>
      </c>
      <c r="AG45" s="5">
        <v>8.7340631483222373E-4</v>
      </c>
      <c r="AH45" s="5">
        <v>8.8015565706397092E-4</v>
      </c>
      <c r="AI45" s="5">
        <v>8.4046487281794961E-4</v>
      </c>
      <c r="AJ45" s="5">
        <v>8.2643268926619478E-4</v>
      </c>
      <c r="AK45" s="5">
        <v>8.6464271870139819E-4</v>
      </c>
      <c r="AL45" s="5">
        <v>8.7943290762802187E-4</v>
      </c>
      <c r="AM45" s="5">
        <v>8.3385634344606695E-4</v>
      </c>
      <c r="AN45" s="5">
        <v>8.9618002109685961E-4</v>
      </c>
      <c r="AO45" s="5">
        <v>8.6604686569327616E-4</v>
      </c>
      <c r="AP45" s="5">
        <v>8.6666563894908111E-4</v>
      </c>
      <c r="AQ45" s="5">
        <v>8.3119004085949351E-4</v>
      </c>
      <c r="AR45" s="5">
        <v>8.0137632327801603E-4</v>
      </c>
      <c r="AS45" s="5">
        <v>8.9875848385869372E-4</v>
      </c>
      <c r="AT45" s="5">
        <v>8.638547856220037E-4</v>
      </c>
      <c r="AU45" s="5">
        <v>8.3957669278670168E-4</v>
      </c>
      <c r="AV45" s="5">
        <v>8.3910661759332213E-4</v>
      </c>
      <c r="AW45" s="5">
        <v>8.6658488698349804E-4</v>
      </c>
      <c r="AX45" s="5">
        <v>8.8490728707807571E-4</v>
      </c>
      <c r="AY45" s="5">
        <v>9.4435395137508179E-4</v>
      </c>
      <c r="AZ45" s="5">
        <v>9.6079188945343138E-4</v>
      </c>
      <c r="BA45" s="5">
        <v>9.5553412709138837E-4</v>
      </c>
      <c r="BB45" s="5">
        <v>8.7460386741468766E-4</v>
      </c>
      <c r="BC45" s="5">
        <v>8.7421945676700147E-4</v>
      </c>
      <c r="BD45" s="5">
        <v>8.5460732503267033E-4</v>
      </c>
      <c r="BE45" s="5">
        <v>8.1062594603719589E-4</v>
      </c>
      <c r="BF45" s="5">
        <v>7.4002214689533662E-4</v>
      </c>
      <c r="BG45" s="5">
        <v>7.5046263211528364E-4</v>
      </c>
      <c r="BH45" s="5">
        <v>7.540306858875458E-4</v>
      </c>
      <c r="BI45" s="5">
        <v>7.7863057254664333E-4</v>
      </c>
      <c r="BJ45" s="5">
        <v>8.0633572374906766E-4</v>
      </c>
      <c r="BK45" s="5">
        <v>7.6366020409869735E-4</v>
      </c>
      <c r="BL45" s="5">
        <v>8.1728016193182351E-4</v>
      </c>
      <c r="BM45" s="5">
        <v>7.9157114375375936E-4</v>
      </c>
      <c r="BN45" s="5">
        <v>7.8342257821340227E-4</v>
      </c>
      <c r="BO45" s="5">
        <v>8.0837300746687947E-4</v>
      </c>
      <c r="BP45" s="5">
        <v>7.9629560162511998E-4</v>
      </c>
      <c r="BQ45" s="5">
        <v>8.2572845781424579E-4</v>
      </c>
      <c r="BR45" s="5">
        <v>8.8899978547007583E-4</v>
      </c>
      <c r="BS45" s="5">
        <v>8.60202436653829E-4</v>
      </c>
      <c r="BT45" s="5">
        <v>8.4489353982941597E-4</v>
      </c>
      <c r="BU45" s="5">
        <v>8.9452812751649781E-4</v>
      </c>
      <c r="BV45" s="5">
        <v>8.6066090895282128E-4</v>
      </c>
      <c r="BW45" s="5">
        <v>8.5790874894702495E-4</v>
      </c>
      <c r="BX45" s="5">
        <v>8.267970214833522E-4</v>
      </c>
      <c r="BY45" s="5">
        <v>8.7951186694250631E-4</v>
      </c>
      <c r="BZ45" s="5">
        <v>8.7733181148961625E-4</v>
      </c>
      <c r="CA45" s="5">
        <v>8.8157377923640508E-4</v>
      </c>
      <c r="CB45" s="5">
        <v>8.5164129848668414E-4</v>
      </c>
      <c r="CC45" s="5">
        <v>8.7137256420219097E-4</v>
      </c>
      <c r="CD45" s="5">
        <v>8.5588543994895283E-4</v>
      </c>
      <c r="CE45" s="5">
        <v>8.4082723762790904E-4</v>
      </c>
      <c r="CF45" s="5">
        <v>8.5995666737666212E-4</v>
      </c>
      <c r="CG45" s="5">
        <v>8.7986674645962131E-4</v>
      </c>
      <c r="CH45" s="5">
        <v>8.638995031185027E-4</v>
      </c>
      <c r="CI45" s="5">
        <v>8.3932186707394354E-4</v>
      </c>
      <c r="CJ45" s="5">
        <v>8.2736597262353319E-4</v>
      </c>
      <c r="CK45" s="5">
        <v>8.080021850490665E-4</v>
      </c>
      <c r="CL45" s="5">
        <v>8.3481166231975782E-4</v>
      </c>
      <c r="CM45" s="5">
        <v>7.9522624585583147E-4</v>
      </c>
      <c r="CN45" s="5">
        <v>8.1085734205474705E-4</v>
      </c>
      <c r="CO45" s="5">
        <v>7.9525578995002122E-4</v>
      </c>
      <c r="CP45" s="5">
        <v>7.9447691013323203E-4</v>
      </c>
      <c r="CQ45" s="5">
        <v>7.4305749336313895E-4</v>
      </c>
      <c r="CR45" s="5">
        <v>7.3049859095867295E-4</v>
      </c>
      <c r="CS45" s="5">
        <v>7.4778747198248128E-4</v>
      </c>
      <c r="CT45" s="5">
        <v>7.252971547328219E-4</v>
      </c>
      <c r="CU45" s="5">
        <v>7.5384202529569784E-4</v>
      </c>
      <c r="CV45" s="5">
        <v>7.4039455553560408E-4</v>
      </c>
      <c r="CZ45" s="37">
        <v>9.291105692257684E-2</v>
      </c>
      <c r="DA45" s="37">
        <v>7.0131962710233767E-2</v>
      </c>
      <c r="DB45" s="37">
        <v>0.83695698036718946</v>
      </c>
      <c r="DE45" s="37" t="str">
        <f t="shared" si="25"/>
        <v>Industrial</v>
      </c>
      <c r="DF45" s="37" t="str">
        <f t="shared" si="26"/>
        <v>2</v>
      </c>
      <c r="DG45" s="37" t="str">
        <f t="shared" si="27"/>
        <v>Domingo</v>
      </c>
      <c r="DH45" s="41">
        <f t="shared" si="1"/>
        <v>8.3113194555464883E-4</v>
      </c>
      <c r="DI45" s="41">
        <f t="shared" si="2"/>
        <v>8.5471067650139782E-4</v>
      </c>
      <c r="DJ45" s="41">
        <f t="shared" si="3"/>
        <v>8.3386082012805961E-4</v>
      </c>
      <c r="DK45" s="41">
        <f t="shared" si="4"/>
        <v>9.0071226994408848E-4</v>
      </c>
      <c r="DL45" s="41">
        <f t="shared" si="5"/>
        <v>9.4497719711967687E-4</v>
      </c>
      <c r="DM45" s="41">
        <f t="shared" si="6"/>
        <v>9.6833693373130319E-4</v>
      </c>
      <c r="DN45" s="41">
        <f t="shared" si="7"/>
        <v>9.3231883591965914E-4</v>
      </c>
      <c r="DO45" s="41">
        <f t="shared" si="8"/>
        <v>8.5511488349508473E-4</v>
      </c>
      <c r="DP45" s="41">
        <f t="shared" si="9"/>
        <v>8.6852799771808655E-4</v>
      </c>
      <c r="DQ45" s="41">
        <f t="shared" si="10"/>
        <v>8.413197171949667E-4</v>
      </c>
      <c r="DR45" s="41">
        <f t="shared" si="11"/>
        <v>8.6032414496518025E-4</v>
      </c>
      <c r="DS45" s="41">
        <f t="shared" si="12"/>
        <v>9.141595037225217E-4</v>
      </c>
      <c r="DT45" s="41">
        <f t="shared" si="13"/>
        <v>8.8974119407643688E-4</v>
      </c>
      <c r="DU45" s="41">
        <f t="shared" si="14"/>
        <v>7.6378535273384052E-4</v>
      </c>
      <c r="DV45" s="41">
        <f t="shared" si="15"/>
        <v>7.9147666558155802E-4</v>
      </c>
      <c r="DW45" s="41">
        <f t="shared" si="16"/>
        <v>7.9491558276479019E-4</v>
      </c>
      <c r="DX45" s="41">
        <f t="shared" si="17"/>
        <v>8.5495605494189156E-4</v>
      </c>
      <c r="DY45" s="41">
        <f t="shared" si="18"/>
        <v>8.5997370172492403E-4</v>
      </c>
      <c r="DZ45" s="41">
        <f t="shared" si="19"/>
        <v>8.7251468903880303E-4</v>
      </c>
      <c r="EA45" s="41">
        <f t="shared" si="20"/>
        <v>8.5701047728892871E-4</v>
      </c>
      <c r="EB45" s="41">
        <f t="shared" si="21"/>
        <v>8.5261352231890027E-4</v>
      </c>
      <c r="EC45" s="41">
        <f t="shared" si="22"/>
        <v>8.1222435881985063E-4</v>
      </c>
      <c r="ED45" s="41">
        <f t="shared" si="23"/>
        <v>7.6582219610126629E-4</v>
      </c>
      <c r="EE45" s="41">
        <f t="shared" si="24"/>
        <v>7.4183030188665138E-4</v>
      </c>
      <c r="EH45" t="s">
        <v>156</v>
      </c>
      <c r="EI45" t="s">
        <v>156</v>
      </c>
      <c r="EJ45" t="s">
        <v>156</v>
      </c>
      <c r="EK45" t="s">
        <v>156</v>
      </c>
      <c r="EL45" t="s">
        <v>156</v>
      </c>
      <c r="EM45" t="s">
        <v>156</v>
      </c>
      <c r="EN45" t="s">
        <v>156</v>
      </c>
      <c r="EO45" t="s">
        <v>156</v>
      </c>
      <c r="EP45" t="s">
        <v>156</v>
      </c>
      <c r="EQ45" t="s">
        <v>156</v>
      </c>
      <c r="ER45" t="s">
        <v>156</v>
      </c>
      <c r="ES45" t="s">
        <v>156</v>
      </c>
      <c r="ET45" t="s">
        <v>156</v>
      </c>
      <c r="EU45" t="s">
        <v>156</v>
      </c>
      <c r="EV45" t="s">
        <v>156</v>
      </c>
      <c r="EW45" t="s">
        <v>156</v>
      </c>
      <c r="EX45" t="s">
        <v>156</v>
      </c>
      <c r="EY45" t="s">
        <v>156</v>
      </c>
      <c r="EZ45" t="s">
        <v>156</v>
      </c>
      <c r="FA45" t="s">
        <v>156</v>
      </c>
      <c r="FB45" t="s">
        <v>156</v>
      </c>
      <c r="FC45" t="s">
        <v>156</v>
      </c>
      <c r="FD45" t="s">
        <v>156</v>
      </c>
      <c r="FE45" t="s">
        <v>156</v>
      </c>
    </row>
    <row r="46" spans="2:161" x14ac:dyDescent="0.25">
      <c r="B46" s="3" t="s">
        <v>114</v>
      </c>
      <c r="C46" s="3" t="s">
        <v>109</v>
      </c>
      <c r="D46" s="3" t="s">
        <v>100</v>
      </c>
      <c r="E46" s="3">
        <v>1.098578837411001E-3</v>
      </c>
      <c r="F46" s="3">
        <v>1.3197135709675626E-3</v>
      </c>
      <c r="G46" s="3">
        <v>1.306951229530412E-3</v>
      </c>
      <c r="H46" s="3">
        <v>1.3424738237647119E-3</v>
      </c>
      <c r="I46" s="3">
        <v>1.2983678024132621E-3</v>
      </c>
      <c r="J46" s="3">
        <v>1.3178921192314569E-3</v>
      </c>
      <c r="K46" s="3">
        <v>1.2903094790885413E-3</v>
      </c>
      <c r="L46" s="3">
        <v>1.324801696540322E-3</v>
      </c>
      <c r="M46" s="3">
        <v>1.2900096677212324E-3</v>
      </c>
      <c r="N46" s="3">
        <v>1.1585495198613667E-3</v>
      </c>
      <c r="O46" s="3">
        <v>1.3936624431849652E-3</v>
      </c>
      <c r="P46" s="3">
        <v>1.4685568284234837E-3</v>
      </c>
      <c r="Q46" s="3">
        <v>1.4582275050911819E-3</v>
      </c>
      <c r="R46" s="3">
        <v>1.4303596336952059E-3</v>
      </c>
      <c r="S46" s="3">
        <v>1.3219600964824712E-3</v>
      </c>
      <c r="T46" s="3">
        <v>1.3357157611126893E-3</v>
      </c>
      <c r="U46" s="3">
        <v>1.439064518270336E-3</v>
      </c>
      <c r="V46" s="3">
        <v>1.7172622978182046E-3</v>
      </c>
      <c r="W46" s="3">
        <v>1.823006288529932E-3</v>
      </c>
      <c r="X46" s="3">
        <v>1.7978948491710154E-3</v>
      </c>
      <c r="Y46" s="3">
        <v>1.9798898080582443E-3</v>
      </c>
      <c r="Z46" s="3">
        <v>2.05668274499208E-3</v>
      </c>
      <c r="AA46" s="3">
        <v>1.9851876096890456E-3</v>
      </c>
      <c r="AB46" s="3">
        <v>1.928611458627653E-3</v>
      </c>
      <c r="AC46" s="3">
        <v>2.0928431265508111E-3</v>
      </c>
      <c r="AD46" s="3">
        <v>2.3756177932199979E-3</v>
      </c>
      <c r="AE46" s="3">
        <v>2.5937934170819736E-3</v>
      </c>
      <c r="AF46" s="3">
        <v>2.8192536190085526E-3</v>
      </c>
      <c r="AG46" s="3">
        <v>3.0156041324178521E-3</v>
      </c>
      <c r="AH46" s="3">
        <v>3.3606993393205786E-3</v>
      </c>
      <c r="AI46" s="3">
        <v>3.547746227506178E-3</v>
      </c>
      <c r="AJ46" s="3">
        <v>3.7857468820649016E-3</v>
      </c>
      <c r="AK46" s="3">
        <v>3.8054979455170762E-3</v>
      </c>
      <c r="AL46" s="3">
        <v>4.1579209554168488E-3</v>
      </c>
      <c r="AM46" s="3">
        <v>4.4211623285022707E-3</v>
      </c>
      <c r="AN46" s="3">
        <v>4.3405315110640157E-3</v>
      </c>
      <c r="AO46" s="3">
        <v>4.5108095107547286E-3</v>
      </c>
      <c r="AP46" s="3">
        <v>4.8544679150839872E-3</v>
      </c>
      <c r="AQ46" s="3">
        <v>4.491184721739116E-3</v>
      </c>
      <c r="AR46" s="3">
        <v>4.2199766942663539E-3</v>
      </c>
      <c r="AS46" s="3">
        <v>4.1673104572961779E-3</v>
      </c>
      <c r="AT46" s="3">
        <v>4.4020141753723235E-3</v>
      </c>
      <c r="AU46" s="3">
        <v>4.6729724565697829E-3</v>
      </c>
      <c r="AV46" s="3">
        <v>4.8844814535656603E-3</v>
      </c>
      <c r="AW46" s="3">
        <v>4.7458759599098401E-3</v>
      </c>
      <c r="AX46" s="3">
        <v>4.7861904555791916E-3</v>
      </c>
      <c r="AY46" s="3">
        <v>4.627110480354019E-3</v>
      </c>
      <c r="AZ46" s="3">
        <v>4.2777148901569743E-3</v>
      </c>
      <c r="BA46" s="3">
        <v>4.1218328663451577E-3</v>
      </c>
      <c r="BB46" s="3">
        <v>3.8268380226118763E-3</v>
      </c>
      <c r="BC46" s="3">
        <v>3.6820929262855132E-3</v>
      </c>
      <c r="BD46" s="3">
        <v>3.7878157796341441E-3</v>
      </c>
      <c r="BE46" s="3">
        <v>3.7848286684064318E-3</v>
      </c>
      <c r="BF46" s="3">
        <v>3.9139150053762069E-3</v>
      </c>
      <c r="BG46" s="3">
        <v>4.1878687721322739E-3</v>
      </c>
      <c r="BH46" s="3">
        <v>4.5678277558140598E-3</v>
      </c>
      <c r="BI46" s="3">
        <v>4.6561576180082801E-3</v>
      </c>
      <c r="BJ46" s="3">
        <v>4.6099393941926685E-3</v>
      </c>
      <c r="BK46" s="3">
        <v>4.6489319258961577E-3</v>
      </c>
      <c r="BL46" s="3">
        <v>4.7638225073738149E-3</v>
      </c>
      <c r="BM46" s="3">
        <v>4.4217991266170117E-3</v>
      </c>
      <c r="BN46" s="3">
        <v>4.6969983580217667E-3</v>
      </c>
      <c r="BO46" s="3">
        <v>4.6603992270368363E-3</v>
      </c>
      <c r="BP46" s="3">
        <v>4.589099598843337E-3</v>
      </c>
      <c r="BQ46" s="3">
        <v>4.4575723660525875E-3</v>
      </c>
      <c r="BR46" s="3">
        <v>4.3433582427733182E-3</v>
      </c>
      <c r="BS46" s="3">
        <v>4.1985049284280363E-3</v>
      </c>
      <c r="BT46" s="3">
        <v>4.3733885435245307E-3</v>
      </c>
      <c r="BU46" s="3">
        <v>4.2898017853121619E-3</v>
      </c>
      <c r="BV46" s="3">
        <v>3.7760919249779346E-3</v>
      </c>
      <c r="BW46" s="3">
        <v>3.549994657779379E-3</v>
      </c>
      <c r="BX46" s="3">
        <v>3.3227595073747921E-3</v>
      </c>
      <c r="BY46" s="3">
        <v>3.0519200026380392E-3</v>
      </c>
      <c r="BZ46" s="3">
        <v>2.7342694976762037E-3</v>
      </c>
      <c r="CA46" s="3">
        <v>2.3354723808105809E-3</v>
      </c>
      <c r="CB46" s="3">
        <v>2.2681573255304978E-3</v>
      </c>
      <c r="CC46" s="3">
        <v>2.3916517614955045E-3</v>
      </c>
      <c r="CD46" s="3">
        <v>2.1505321686608901E-3</v>
      </c>
      <c r="CE46" s="3">
        <v>1.7877415043953751E-3</v>
      </c>
      <c r="CF46" s="3">
        <v>1.7299410874869461E-3</v>
      </c>
      <c r="CG46" s="3">
        <v>1.6411718832098675E-3</v>
      </c>
      <c r="CH46" s="3">
        <v>1.4988644372710008E-3</v>
      </c>
      <c r="CI46" s="3">
        <v>1.4219226146096398E-3</v>
      </c>
      <c r="CJ46" s="3">
        <v>1.3486983033426637E-3</v>
      </c>
      <c r="CK46" s="3">
        <v>1.3666384360995925E-3</v>
      </c>
      <c r="CL46" s="3">
        <v>1.35257756306961E-3</v>
      </c>
      <c r="CM46" s="3">
        <v>1.2942956306089628E-3</v>
      </c>
      <c r="CN46" s="3">
        <v>1.3443645240902356E-3</v>
      </c>
      <c r="CO46" s="3">
        <v>1.4099240667984421E-3</v>
      </c>
      <c r="CP46" s="3">
        <v>1.3894877690490074E-3</v>
      </c>
      <c r="CQ46" s="3">
        <v>1.3346189137848755E-3</v>
      </c>
      <c r="CR46" s="3">
        <v>1.322906744405774E-3</v>
      </c>
      <c r="CS46" s="3">
        <v>1.3277450804626515E-3</v>
      </c>
      <c r="CT46" s="3">
        <v>1.2551626849631112E-3</v>
      </c>
      <c r="CU46" s="3">
        <v>1.3208308692414694E-3</v>
      </c>
      <c r="CV46" s="3">
        <v>1.4828961136240334E-3</v>
      </c>
      <c r="CZ46" s="37">
        <f>((DX46/2)*5+(DY46+DZ46)*5+(EA46/2)*5)</f>
        <v>4.7556015479385233E-2</v>
      </c>
      <c r="DA46" s="37">
        <f>((DW46/2)*5+(DX46/2)*5+(EA46/2)*5+(EB46/2)*5)</f>
        <v>3.1069777594855817E-2</v>
      </c>
      <c r="DB46" s="37">
        <f>SUM(DH46:DV46)*5+(DW46/2)*5+(EB46/2)*5+SUM(EC46:EE46)*5+SUM(DH47:EE48)</f>
        <v>0.34314195436749861</v>
      </c>
      <c r="DC46">
        <f>(SUM(DH46:EE46)*5)+SUM(DH47:EE47)</f>
        <v>0.38791950078752457</v>
      </c>
      <c r="DE46" s="37" t="str">
        <f t="shared" si="25"/>
        <v>Industrial</v>
      </c>
      <c r="DF46" s="37" t="str">
        <f t="shared" si="26"/>
        <v>3</v>
      </c>
      <c r="DG46" s="37" t="str">
        <f t="shared" si="27"/>
        <v>Habil</v>
      </c>
      <c r="DH46" s="41">
        <f t="shared" si="1"/>
        <v>1.2669293654184218E-3</v>
      </c>
      <c r="DI46" s="41">
        <f t="shared" si="2"/>
        <v>1.3078427743183955E-3</v>
      </c>
      <c r="DJ46" s="41">
        <f t="shared" si="3"/>
        <v>1.3276946147977621E-3</v>
      </c>
      <c r="DK46" s="41">
        <f t="shared" si="4"/>
        <v>1.386565749095387E-3</v>
      </c>
      <c r="DL46" s="41">
        <f t="shared" si="5"/>
        <v>1.6943069884473719E-3</v>
      </c>
      <c r="DM46" s="41">
        <f t="shared" si="6"/>
        <v>1.9875929053417558E-3</v>
      </c>
      <c r="DN46" s="41">
        <f t="shared" si="7"/>
        <v>2.4703769889653339E-3</v>
      </c>
      <c r="DO46" s="41">
        <f t="shared" si="8"/>
        <v>3.4274491453273777E-3</v>
      </c>
      <c r="DP46" s="41">
        <f t="shared" si="9"/>
        <v>4.1812781851250525E-3</v>
      </c>
      <c r="DQ46" s="41">
        <f t="shared" si="10"/>
        <v>4.5191097104610462E-3</v>
      </c>
      <c r="DR46" s="41">
        <f t="shared" si="11"/>
        <v>4.5316946357009859E-3</v>
      </c>
      <c r="DS46" s="41">
        <f t="shared" si="12"/>
        <v>4.6092229465000065E-3</v>
      </c>
      <c r="DT46" s="41">
        <f t="shared" si="13"/>
        <v>3.8546448987191728E-3</v>
      </c>
      <c r="DU46" s="41">
        <f t="shared" si="14"/>
        <v>4.1136100504322428E-3</v>
      </c>
      <c r="DV46" s="41">
        <f t="shared" si="15"/>
        <v>4.6697128613677301E-3</v>
      </c>
      <c r="DW46" s="41">
        <f t="shared" si="16"/>
        <v>4.5920740776297375E-3</v>
      </c>
      <c r="DX46" s="41">
        <f t="shared" si="17"/>
        <v>4.3432060201946182E-3</v>
      </c>
      <c r="DY46" s="41">
        <f t="shared" si="18"/>
        <v>3.7346619688610671E-3</v>
      </c>
      <c r="DZ46" s="41">
        <f t="shared" si="19"/>
        <v>2.5974548016638307E-3</v>
      </c>
      <c r="EA46" s="41">
        <f t="shared" si="20"/>
        <v>2.0149666305096792E-3</v>
      </c>
      <c r="EB46" s="41">
        <f t="shared" si="21"/>
        <v>1.4776643096082931E-3</v>
      </c>
      <c r="EC46" s="41">
        <f t="shared" si="22"/>
        <v>1.3394690384671002E-3</v>
      </c>
      <c r="ED46" s="41">
        <f t="shared" si="23"/>
        <v>1.3642343735095247E-3</v>
      </c>
      <c r="EE46" s="41">
        <f t="shared" si="24"/>
        <v>1.3466586870728163E-3</v>
      </c>
      <c r="EH46" t="s">
        <v>156</v>
      </c>
      <c r="EI46" t="s">
        <v>156</v>
      </c>
      <c r="EJ46" t="s">
        <v>156</v>
      </c>
      <c r="EK46" t="s">
        <v>156</v>
      </c>
      <c r="EL46" t="s">
        <v>156</v>
      </c>
      <c r="EM46" t="s">
        <v>156</v>
      </c>
      <c r="EN46" t="s">
        <v>156</v>
      </c>
      <c r="EO46" t="s">
        <v>156</v>
      </c>
      <c r="EP46" t="s">
        <v>156</v>
      </c>
      <c r="EQ46" t="s">
        <v>156</v>
      </c>
      <c r="ER46" t="s">
        <v>156</v>
      </c>
      <c r="ES46" t="s">
        <v>156</v>
      </c>
      <c r="ET46" t="s">
        <v>156</v>
      </c>
      <c r="EU46" t="s">
        <v>156</v>
      </c>
      <c r="EV46" t="s">
        <v>156</v>
      </c>
      <c r="EW46" t="s">
        <v>156</v>
      </c>
      <c r="EX46" t="s">
        <v>156</v>
      </c>
      <c r="EY46" t="s">
        <v>156</v>
      </c>
      <c r="EZ46" t="s">
        <v>156</v>
      </c>
      <c r="FA46" t="s">
        <v>156</v>
      </c>
      <c r="FB46" t="s">
        <v>156</v>
      </c>
      <c r="FC46" t="s">
        <v>156</v>
      </c>
      <c r="FD46" t="s">
        <v>156</v>
      </c>
      <c r="FE46" t="s">
        <v>156</v>
      </c>
    </row>
    <row r="47" spans="2:161" x14ac:dyDescent="0.25">
      <c r="B47" s="4" t="s">
        <v>114</v>
      </c>
      <c r="C47" s="4" t="s">
        <v>109</v>
      </c>
      <c r="D47" s="4" t="s">
        <v>101</v>
      </c>
      <c r="E47" s="4">
        <v>1.2845279947160365E-3</v>
      </c>
      <c r="F47" s="4">
        <v>1.4935847349724844E-3</v>
      </c>
      <c r="G47" s="4">
        <v>1.3850485508539088E-3</v>
      </c>
      <c r="H47" s="4">
        <v>1.3367542976528888E-3</v>
      </c>
      <c r="I47" s="4">
        <v>1.2416495027887601E-3</v>
      </c>
      <c r="J47" s="4">
        <v>1.3301362429381117E-3</v>
      </c>
      <c r="K47" s="4">
        <v>1.3192045384374307E-3</v>
      </c>
      <c r="L47" s="4">
        <v>1.3135036611011325E-3</v>
      </c>
      <c r="M47" s="4">
        <v>1.3542766584217643E-3</v>
      </c>
      <c r="N47" s="4">
        <v>1.3775488713425521E-3</v>
      </c>
      <c r="O47" s="4">
        <v>1.5310392903864719E-3</v>
      </c>
      <c r="P47" s="4">
        <v>1.4767162260543661E-3</v>
      </c>
      <c r="Q47" s="4">
        <v>1.4996864250001981E-3</v>
      </c>
      <c r="R47" s="4">
        <v>1.6362502948092817E-3</v>
      </c>
      <c r="S47" s="4">
        <v>1.6284013954869759E-3</v>
      </c>
      <c r="T47" s="4">
        <v>1.6064024703534626E-3</v>
      </c>
      <c r="U47" s="4">
        <v>1.3383001332975654E-3</v>
      </c>
      <c r="V47" s="4">
        <v>1.5219112114494648E-3</v>
      </c>
      <c r="W47" s="4">
        <v>1.6793749530614557E-3</v>
      </c>
      <c r="X47" s="4">
        <v>1.7975359869014619E-3</v>
      </c>
      <c r="Y47" s="4">
        <v>2.134471808939054E-3</v>
      </c>
      <c r="Z47" s="4">
        <v>2.2378539665364018E-3</v>
      </c>
      <c r="AA47" s="4">
        <v>2.1317378349768172E-3</v>
      </c>
      <c r="AB47" s="4">
        <v>2.0305751994526408E-3</v>
      </c>
      <c r="AC47" s="4">
        <v>1.8774808620323265E-3</v>
      </c>
      <c r="AD47" s="4">
        <v>2.1891780930774034E-3</v>
      </c>
      <c r="AE47" s="4">
        <v>2.5150654212917189E-3</v>
      </c>
      <c r="AF47" s="4">
        <v>2.5639855245115964E-3</v>
      </c>
      <c r="AG47" s="4">
        <v>2.5181678846360541E-3</v>
      </c>
      <c r="AH47" s="4">
        <v>2.5331505112936776E-3</v>
      </c>
      <c r="AI47" s="4">
        <v>2.5363772141871305E-3</v>
      </c>
      <c r="AJ47" s="4">
        <v>2.5019649007319207E-3</v>
      </c>
      <c r="AK47" s="4">
        <v>2.4065270516227095E-3</v>
      </c>
      <c r="AL47" s="4">
        <v>2.425375806398046E-3</v>
      </c>
      <c r="AM47" s="4">
        <v>2.7458473312931323E-3</v>
      </c>
      <c r="AN47" s="4">
        <v>2.825175951467509E-3</v>
      </c>
      <c r="AO47" s="4">
        <v>2.6737426641557033E-3</v>
      </c>
      <c r="AP47" s="4">
        <v>2.9181310710182555E-3</v>
      </c>
      <c r="AQ47" s="4">
        <v>2.9443226009491672E-3</v>
      </c>
      <c r="AR47" s="4">
        <v>2.9196109885757677E-3</v>
      </c>
      <c r="AS47" s="4">
        <v>2.4853333355102478E-3</v>
      </c>
      <c r="AT47" s="4">
        <v>2.3829043041275399E-3</v>
      </c>
      <c r="AU47" s="4">
        <v>2.5752569898111412E-3</v>
      </c>
      <c r="AV47" s="4">
        <v>2.628367260032227E-3</v>
      </c>
      <c r="AW47" s="4">
        <v>2.1609606490469229E-3</v>
      </c>
      <c r="AX47" s="4">
        <v>2.2012339134134589E-3</v>
      </c>
      <c r="AY47" s="4">
        <v>2.1147019288960864E-3</v>
      </c>
      <c r="AZ47" s="4">
        <v>2.2002248726915499E-3</v>
      </c>
      <c r="BA47" s="4">
        <v>2.1440557182945074E-3</v>
      </c>
      <c r="BB47" s="4">
        <v>2.1565522202885773E-3</v>
      </c>
      <c r="BC47" s="4">
        <v>1.9872839251658466E-3</v>
      </c>
      <c r="BD47" s="4">
        <v>2.0648603504369476E-3</v>
      </c>
      <c r="BE47" s="4">
        <v>2.2104688880551487E-3</v>
      </c>
      <c r="BF47" s="4">
        <v>2.3207925041547886E-3</v>
      </c>
      <c r="BG47" s="4">
        <v>2.5763110072792592E-3</v>
      </c>
      <c r="BH47" s="4">
        <v>2.4891083408880637E-3</v>
      </c>
      <c r="BI47" s="4">
        <v>2.2038346578742598E-3</v>
      </c>
      <c r="BJ47" s="4">
        <v>2.118429686677616E-3</v>
      </c>
      <c r="BK47" s="4">
        <v>2.261277233596452E-3</v>
      </c>
      <c r="BL47" s="4">
        <v>2.3510675836212174E-3</v>
      </c>
      <c r="BM47" s="4">
        <v>2.239812627971302E-3</v>
      </c>
      <c r="BN47" s="4">
        <v>2.632569529736934E-3</v>
      </c>
      <c r="BO47" s="4">
        <v>2.5967806877185725E-3</v>
      </c>
      <c r="BP47" s="4">
        <v>2.3847142108196426E-3</v>
      </c>
      <c r="BQ47" s="4">
        <v>2.2867070078309028E-3</v>
      </c>
      <c r="BR47" s="4">
        <v>2.5007831410242157E-3</v>
      </c>
      <c r="BS47" s="4">
        <v>2.5437421354715297E-3</v>
      </c>
      <c r="BT47" s="4">
        <v>2.393572795425502E-3</v>
      </c>
      <c r="BU47" s="4">
        <v>2.4596289883768753E-3</v>
      </c>
      <c r="BV47" s="4">
        <v>2.5010405263640552E-3</v>
      </c>
      <c r="BW47" s="4">
        <v>2.5663979818170151E-3</v>
      </c>
      <c r="BX47" s="4">
        <v>2.3324989850892794E-3</v>
      </c>
      <c r="BY47" s="4">
        <v>2.2206537117130157E-3</v>
      </c>
      <c r="BZ47" s="4">
        <v>1.9749450369229097E-3</v>
      </c>
      <c r="CA47" s="4">
        <v>1.8574010801671625E-3</v>
      </c>
      <c r="CB47" s="4">
        <v>2.0055594544518044E-3</v>
      </c>
      <c r="CC47" s="4">
        <v>1.741974627029114E-3</v>
      </c>
      <c r="CD47" s="4">
        <v>1.6120407557590607E-3</v>
      </c>
      <c r="CE47" s="4">
        <v>1.6602195360577495E-3</v>
      </c>
      <c r="CF47" s="4">
        <v>1.5361171951035842E-3</v>
      </c>
      <c r="CG47" s="4">
        <v>1.4566078669072456E-3</v>
      </c>
      <c r="CH47" s="4">
        <v>1.4216252767011303E-3</v>
      </c>
      <c r="CI47" s="4">
        <v>1.3880894883433355E-3</v>
      </c>
      <c r="CJ47" s="4">
        <v>1.3471976464417914E-3</v>
      </c>
      <c r="CK47" s="4">
        <v>1.3192644598007432E-3</v>
      </c>
      <c r="CL47" s="4">
        <v>1.2492584041957544E-3</v>
      </c>
      <c r="CM47" s="4">
        <v>1.2235437281460323E-3</v>
      </c>
      <c r="CN47" s="4">
        <v>1.2027733496495444E-3</v>
      </c>
      <c r="CO47" s="4">
        <v>1.1782587456376818E-3</v>
      </c>
      <c r="CP47" s="4">
        <v>1.2022587387861706E-3</v>
      </c>
      <c r="CQ47" s="4">
        <v>1.1556905639266825E-3</v>
      </c>
      <c r="CR47" s="4">
        <v>1.200914289665802E-3</v>
      </c>
      <c r="CS47" s="4">
        <v>1.1712857612643445E-3</v>
      </c>
      <c r="CT47" s="4">
        <v>1.1296011077785418E-3</v>
      </c>
      <c r="CU47" s="4">
        <v>1.1257499783829737E-3</v>
      </c>
      <c r="CV47" s="4">
        <v>1.2766676818912557E-3</v>
      </c>
      <c r="CZ47" s="40">
        <f>CZ46/SUM($CZ46:$DB46)</f>
        <v>0.11275403529036872</v>
      </c>
      <c r="DA47" s="40">
        <f>DA46/SUM($CZ46:$DB46)</f>
        <v>7.366560810614757E-2</v>
      </c>
      <c r="DB47" s="40">
        <f>DB46/SUM($CZ46:$DB46)</f>
        <v>0.81358035660348371</v>
      </c>
      <c r="DE47" s="37" t="str">
        <f t="shared" si="25"/>
        <v>Industrial</v>
      </c>
      <c r="DF47" s="37" t="str">
        <f t="shared" si="26"/>
        <v>3</v>
      </c>
      <c r="DG47" s="37" t="str">
        <f t="shared" si="27"/>
        <v>Sabado</v>
      </c>
      <c r="DH47" s="41">
        <f t="shared" si="1"/>
        <v>1.3749788945488298E-3</v>
      </c>
      <c r="DI47" s="41">
        <f t="shared" si="2"/>
        <v>1.3011234863163589E-3</v>
      </c>
      <c r="DJ47" s="41">
        <f t="shared" si="3"/>
        <v>1.4348952615512887E-3</v>
      </c>
      <c r="DK47" s="41">
        <f t="shared" si="4"/>
        <v>1.5926851464124797E-3</v>
      </c>
      <c r="DL47" s="41">
        <f t="shared" si="5"/>
        <v>1.584280571177487E-3</v>
      </c>
      <c r="DM47" s="41">
        <f t="shared" si="6"/>
        <v>2.1336597024762287E-3</v>
      </c>
      <c r="DN47" s="41">
        <f t="shared" si="7"/>
        <v>2.2864274752282614E-3</v>
      </c>
      <c r="DO47" s="41">
        <f t="shared" si="8"/>
        <v>2.5224151277121955E-3</v>
      </c>
      <c r="DP47" s="41">
        <f t="shared" si="9"/>
        <v>2.6007315351953492E-3</v>
      </c>
      <c r="DQ47" s="41">
        <f t="shared" si="10"/>
        <v>2.8639518311747232E-3</v>
      </c>
      <c r="DR47" s="41">
        <f t="shared" si="11"/>
        <v>2.5179654723702892E-3</v>
      </c>
      <c r="DS47" s="41">
        <f t="shared" si="12"/>
        <v>2.1692803410120047E-3</v>
      </c>
      <c r="DT47" s="41">
        <f t="shared" si="13"/>
        <v>2.0881880535464697E-3</v>
      </c>
      <c r="DU47" s="41">
        <f t="shared" si="14"/>
        <v>2.3991701850943148E-3</v>
      </c>
      <c r="DV47" s="41">
        <f t="shared" si="15"/>
        <v>2.2336522904423863E-3</v>
      </c>
      <c r="DW47" s="41">
        <f t="shared" si="16"/>
        <v>2.4634692640616127E-3</v>
      </c>
      <c r="DX47" s="41">
        <f t="shared" si="17"/>
        <v>2.4312012699380377E-3</v>
      </c>
      <c r="DY47" s="41">
        <f t="shared" si="18"/>
        <v>2.4648916204118064E-3</v>
      </c>
      <c r="DZ47" s="41">
        <f t="shared" si="19"/>
        <v>2.0146398208137233E-3</v>
      </c>
      <c r="EA47" s="41">
        <f t="shared" si="20"/>
        <v>1.6375880284873771E-3</v>
      </c>
      <c r="EB47" s="41">
        <f t="shared" si="21"/>
        <v>1.4033800695983758E-3</v>
      </c>
      <c r="EC47" s="41">
        <f t="shared" si="22"/>
        <v>1.2487099854480185E-3</v>
      </c>
      <c r="ED47" s="41">
        <f t="shared" si="23"/>
        <v>1.184280584504084E-3</v>
      </c>
      <c r="EE47" s="41">
        <f t="shared" si="24"/>
        <v>1.1758261323292791E-3</v>
      </c>
      <c r="EH47" s="25">
        <v>8.52583293</v>
      </c>
      <c r="EI47" s="25">
        <v>7.8745048750000004</v>
      </c>
      <c r="EJ47" s="25">
        <v>7.6862146350000007</v>
      </c>
      <c r="EK47" s="25">
        <v>7.8682817100000007</v>
      </c>
      <c r="EL47" s="25">
        <v>11.78382317</v>
      </c>
      <c r="EM47" s="25">
        <v>13.104217070000001</v>
      </c>
      <c r="EN47" s="25">
        <v>14.677619515</v>
      </c>
      <c r="EO47" s="25">
        <v>14.33872195</v>
      </c>
      <c r="EP47" s="25">
        <v>14.609291464999998</v>
      </c>
      <c r="EQ47" s="25">
        <v>14.796243895</v>
      </c>
      <c r="ER47" s="25">
        <v>13.249564629999998</v>
      </c>
      <c r="ES47" s="25">
        <v>13.555859760000001</v>
      </c>
      <c r="ET47" s="25">
        <v>13.135043900000001</v>
      </c>
      <c r="EU47" s="25">
        <v>12.660550000000001</v>
      </c>
      <c r="EV47" s="25">
        <v>12.348800000000001</v>
      </c>
      <c r="EW47" s="25">
        <v>11.343837799999999</v>
      </c>
      <c r="EX47" s="25">
        <v>11.063839025</v>
      </c>
      <c r="EY47" s="25">
        <v>11.164348785</v>
      </c>
      <c r="EZ47" s="25">
        <v>10.879828045</v>
      </c>
      <c r="FA47" s="25">
        <v>11.0345817</v>
      </c>
      <c r="FB47" s="25">
        <v>10.950876825000002</v>
      </c>
      <c r="FC47" s="25">
        <v>9.4546475650000001</v>
      </c>
      <c r="FD47" s="25">
        <v>9.0182487800000004</v>
      </c>
      <c r="FE47" s="25">
        <v>8.7172073099999992</v>
      </c>
    </row>
    <row r="48" spans="2:161" x14ac:dyDescent="0.25">
      <c r="B48" s="5" t="s">
        <v>114</v>
      </c>
      <c r="C48" s="5" t="s">
        <v>109</v>
      </c>
      <c r="D48" s="5" t="s">
        <v>102</v>
      </c>
      <c r="E48" s="5">
        <v>1.3256888616988321E-3</v>
      </c>
      <c r="F48" s="5">
        <v>1.3477544043467124E-3</v>
      </c>
      <c r="G48" s="5">
        <v>1.393028727835475E-3</v>
      </c>
      <c r="H48" s="5">
        <v>1.3248008166814906E-3</v>
      </c>
      <c r="I48" s="5">
        <v>1.3716380449513268E-3</v>
      </c>
      <c r="J48" s="5">
        <v>1.3652478988523988E-3</v>
      </c>
      <c r="K48" s="5">
        <v>1.2809753752876392E-3</v>
      </c>
      <c r="L48" s="5">
        <v>1.2283925343980673E-3</v>
      </c>
      <c r="M48" s="5">
        <v>1.1551787289073771E-3</v>
      </c>
      <c r="N48" s="5">
        <v>1.1442362330035827E-3</v>
      </c>
      <c r="O48" s="5">
        <v>1.192986024056542E-3</v>
      </c>
      <c r="P48" s="5">
        <v>1.3403951574102791E-3</v>
      </c>
      <c r="Q48" s="5">
        <v>1.3726166396758541E-3</v>
      </c>
      <c r="R48" s="5">
        <v>1.4328396013704415E-3</v>
      </c>
      <c r="S48" s="5">
        <v>1.6585500396955766E-3</v>
      </c>
      <c r="T48" s="5">
        <v>1.6912582600624893E-3</v>
      </c>
      <c r="U48" s="5">
        <v>1.7343676007747417E-3</v>
      </c>
      <c r="V48" s="5">
        <v>1.7603161957447488E-3</v>
      </c>
      <c r="W48" s="5">
        <v>1.6862045812590534E-3</v>
      </c>
      <c r="X48" s="5">
        <v>1.6936829802679657E-3</v>
      </c>
      <c r="Y48" s="5">
        <v>1.555738029344691E-3</v>
      </c>
      <c r="Z48" s="5">
        <v>1.4906247167911976E-3</v>
      </c>
      <c r="AA48" s="5">
        <v>1.3668364716964512E-3</v>
      </c>
      <c r="AB48" s="5">
        <v>1.2833650851295849E-3</v>
      </c>
      <c r="AC48" s="5">
        <v>1.2195273897593398E-3</v>
      </c>
      <c r="AD48" s="5">
        <v>1.2842647871492594E-3</v>
      </c>
      <c r="AE48" s="5">
        <v>1.3400266560501064E-3</v>
      </c>
      <c r="AF48" s="5">
        <v>1.2430569597316114E-3</v>
      </c>
      <c r="AG48" s="5">
        <v>1.2760301646574665E-3</v>
      </c>
      <c r="AH48" s="5">
        <v>1.2891194460623188E-3</v>
      </c>
      <c r="AI48" s="5">
        <v>1.4182432629703788E-3</v>
      </c>
      <c r="AJ48" s="5">
        <v>1.3959565128010356E-3</v>
      </c>
      <c r="AK48" s="5">
        <v>1.3833360374780218E-3</v>
      </c>
      <c r="AL48" s="5">
        <v>1.4131100906027614E-3</v>
      </c>
      <c r="AM48" s="5">
        <v>1.3934648723428283E-3</v>
      </c>
      <c r="AN48" s="5">
        <v>1.3755352217048084E-3</v>
      </c>
      <c r="AO48" s="5">
        <v>1.4794414541481088E-3</v>
      </c>
      <c r="AP48" s="5">
        <v>1.4722544038474957E-3</v>
      </c>
      <c r="AQ48" s="5">
        <v>1.5121084452492956E-3</v>
      </c>
      <c r="AR48" s="5">
        <v>1.4495297656683512E-3</v>
      </c>
      <c r="AS48" s="5">
        <v>1.4193863533251512E-3</v>
      </c>
      <c r="AT48" s="5">
        <v>1.417238279271187E-3</v>
      </c>
      <c r="AU48" s="5">
        <v>1.5913339951248583E-3</v>
      </c>
      <c r="AV48" s="5">
        <v>1.589995186591125E-3</v>
      </c>
      <c r="AW48" s="5">
        <v>1.4175939142509219E-3</v>
      </c>
      <c r="AX48" s="5">
        <v>1.4595150948895192E-3</v>
      </c>
      <c r="AY48" s="5">
        <v>1.5863774054868931E-3</v>
      </c>
      <c r="AZ48" s="5">
        <v>1.4458865698333408E-3</v>
      </c>
      <c r="BA48" s="5">
        <v>1.3838483099279152E-3</v>
      </c>
      <c r="BB48" s="5">
        <v>1.4051284531109434E-3</v>
      </c>
      <c r="BC48" s="5">
        <v>1.353535159088798E-3</v>
      </c>
      <c r="BD48" s="5">
        <v>1.5114598417236057E-3</v>
      </c>
      <c r="BE48" s="5">
        <v>1.5317373128128516E-3</v>
      </c>
      <c r="BF48" s="5">
        <v>1.5306458612952382E-3</v>
      </c>
      <c r="BG48" s="5">
        <v>1.4653557834890544E-3</v>
      </c>
      <c r="BH48" s="5">
        <v>1.4892824413518337E-3</v>
      </c>
      <c r="BI48" s="5">
        <v>1.4824536678618269E-3</v>
      </c>
      <c r="BJ48" s="5">
        <v>1.6164999438216694E-3</v>
      </c>
      <c r="BK48" s="5">
        <v>1.6450104539881762E-3</v>
      </c>
      <c r="BL48" s="5">
        <v>1.5344993002862888E-3</v>
      </c>
      <c r="BM48" s="5">
        <v>1.4957523503450706E-3</v>
      </c>
      <c r="BN48" s="5">
        <v>1.5366155930320166E-3</v>
      </c>
      <c r="BO48" s="5">
        <v>1.6459590325815262E-3</v>
      </c>
      <c r="BP48" s="5">
        <v>1.6575973776652741E-3</v>
      </c>
      <c r="BQ48" s="5">
        <v>1.5122708882286944E-3</v>
      </c>
      <c r="BR48" s="5">
        <v>1.5723436458470489E-3</v>
      </c>
      <c r="BS48" s="5">
        <v>1.4362223408475655E-3</v>
      </c>
      <c r="BT48" s="5">
        <v>1.4757122356390379E-3</v>
      </c>
      <c r="BU48" s="5">
        <v>1.4544651939599109E-3</v>
      </c>
      <c r="BV48" s="5">
        <v>1.4751229817884259E-3</v>
      </c>
      <c r="BW48" s="5">
        <v>1.4571965599612508E-3</v>
      </c>
      <c r="BX48" s="5">
        <v>1.4699330936455426E-3</v>
      </c>
      <c r="BY48" s="5">
        <v>1.4053919639321455E-3</v>
      </c>
      <c r="BZ48" s="5">
        <v>1.3858741924933698E-3</v>
      </c>
      <c r="CA48" s="5">
        <v>1.370509679832915E-3</v>
      </c>
      <c r="CB48" s="5">
        <v>1.3476020373181369E-3</v>
      </c>
      <c r="CC48" s="5">
        <v>1.3452203414598897E-3</v>
      </c>
      <c r="CD48" s="5">
        <v>1.3476534908074967E-3</v>
      </c>
      <c r="CE48" s="5">
        <v>1.3117068776254614E-3</v>
      </c>
      <c r="CF48" s="5">
        <v>1.3088054866865417E-3</v>
      </c>
      <c r="CG48" s="5">
        <v>1.3078843353306114E-3</v>
      </c>
      <c r="CH48" s="5">
        <v>1.2689215721027843E-3</v>
      </c>
      <c r="CI48" s="5">
        <v>1.3223886619378874E-3</v>
      </c>
      <c r="CJ48" s="5">
        <v>1.341049737479075E-3</v>
      </c>
      <c r="CK48" s="5">
        <v>1.3913743976712027E-3</v>
      </c>
      <c r="CL48" s="5">
        <v>1.3520514470891463E-3</v>
      </c>
      <c r="CM48" s="5">
        <v>1.3666194788546976E-3</v>
      </c>
      <c r="CN48" s="5">
        <v>1.2417893462379796E-3</v>
      </c>
      <c r="CO48" s="5">
        <v>1.2375469802820317E-3</v>
      </c>
      <c r="CP48" s="5">
        <v>1.2368393313406543E-3</v>
      </c>
      <c r="CQ48" s="5">
        <v>1.2213927080289685E-3</v>
      </c>
      <c r="CR48" s="5">
        <v>1.2783974117257077E-3</v>
      </c>
      <c r="CS48" s="5">
        <v>1.2318115906636768E-3</v>
      </c>
      <c r="CT48" s="5">
        <v>1.2149665522257062E-3</v>
      </c>
      <c r="CU48" s="5">
        <v>1.2095929359292597E-3</v>
      </c>
      <c r="CV48" s="5">
        <v>1.1398929592665863E-3</v>
      </c>
      <c r="CZ48" s="37">
        <v>7.3506714686433272E-2</v>
      </c>
      <c r="DA48" s="37">
        <v>6.3446268392711863E-2</v>
      </c>
      <c r="DB48" s="37">
        <v>0.86304701692085495</v>
      </c>
      <c r="DE48" s="37" t="str">
        <f t="shared" si="25"/>
        <v>Industrial</v>
      </c>
      <c r="DF48" s="37" t="str">
        <f t="shared" si="26"/>
        <v>3</v>
      </c>
      <c r="DG48" s="37" t="str">
        <f t="shared" si="27"/>
        <v>Domingo</v>
      </c>
      <c r="DH48" s="41">
        <f t="shared" si="1"/>
        <v>1.3478182026406276E-3</v>
      </c>
      <c r="DI48" s="41">
        <f t="shared" si="2"/>
        <v>1.3115634633723582E-3</v>
      </c>
      <c r="DJ48" s="41">
        <f t="shared" si="3"/>
        <v>1.2081990358444451E-3</v>
      </c>
      <c r="DK48" s="41">
        <f t="shared" si="4"/>
        <v>1.5388161352010903E-3</v>
      </c>
      <c r="DL48" s="41">
        <f t="shared" si="5"/>
        <v>1.7186428395116274E-3</v>
      </c>
      <c r="DM48" s="41">
        <f t="shared" si="6"/>
        <v>1.4241410757404812E-3</v>
      </c>
      <c r="DN48" s="41">
        <f t="shared" si="7"/>
        <v>1.2717189481725793E-3</v>
      </c>
      <c r="DO48" s="41">
        <f t="shared" si="8"/>
        <v>1.3448373466227999E-3</v>
      </c>
      <c r="DP48" s="41">
        <f t="shared" si="9"/>
        <v>1.3913615555321049E-3</v>
      </c>
      <c r="DQ48" s="41">
        <f t="shared" si="10"/>
        <v>1.4783335172283128E-3</v>
      </c>
      <c r="DR48" s="41">
        <f t="shared" si="11"/>
        <v>1.5044884535780805E-3</v>
      </c>
      <c r="DS48" s="41">
        <f t="shared" si="12"/>
        <v>1.4773432461151687E-3</v>
      </c>
      <c r="DT48" s="41">
        <f t="shared" si="13"/>
        <v>1.4134929409628156E-3</v>
      </c>
      <c r="DU48" s="41">
        <f t="shared" si="14"/>
        <v>1.5042553497372447E-3</v>
      </c>
      <c r="DV48" s="41">
        <f t="shared" si="15"/>
        <v>1.5696158414894904E-3</v>
      </c>
      <c r="DW48" s="41">
        <f t="shared" si="16"/>
        <v>1.5839810884059719E-3</v>
      </c>
      <c r="DX48" s="41">
        <f t="shared" si="17"/>
        <v>1.4991372776405865E-3</v>
      </c>
      <c r="DY48" s="41">
        <f t="shared" si="18"/>
        <v>1.4641794573387824E-3</v>
      </c>
      <c r="DZ48" s="41">
        <f t="shared" si="19"/>
        <v>1.3773444683941418E-3</v>
      </c>
      <c r="EA48" s="41">
        <f t="shared" si="20"/>
        <v>1.3283465491448472E-3</v>
      </c>
      <c r="EB48" s="41">
        <f t="shared" si="21"/>
        <v>1.3100610767125894E-3</v>
      </c>
      <c r="EC48" s="41">
        <f t="shared" si="22"/>
        <v>1.3379586674632565E-3</v>
      </c>
      <c r="ED48" s="41">
        <f t="shared" si="23"/>
        <v>1.2435441078443407E-3</v>
      </c>
      <c r="EE48" s="41">
        <f t="shared" si="24"/>
        <v>1.1990660095213073E-3</v>
      </c>
      <c r="EH48" t="s">
        <v>156</v>
      </c>
      <c r="EI48" t="s">
        <v>156</v>
      </c>
      <c r="EJ48" t="s">
        <v>156</v>
      </c>
      <c r="EK48" t="s">
        <v>156</v>
      </c>
      <c r="EL48" t="s">
        <v>156</v>
      </c>
      <c r="EM48" t="s">
        <v>156</v>
      </c>
      <c r="EN48" t="s">
        <v>156</v>
      </c>
      <c r="EO48" t="s">
        <v>156</v>
      </c>
      <c r="EP48" t="s">
        <v>156</v>
      </c>
      <c r="EQ48" t="s">
        <v>156</v>
      </c>
      <c r="ER48" t="s">
        <v>156</v>
      </c>
      <c r="ES48" t="s">
        <v>156</v>
      </c>
      <c r="ET48" t="s">
        <v>156</v>
      </c>
      <c r="EU48" t="s">
        <v>156</v>
      </c>
      <c r="EV48" t="s">
        <v>156</v>
      </c>
      <c r="EW48" t="s">
        <v>156</v>
      </c>
      <c r="EX48" t="s">
        <v>156</v>
      </c>
      <c r="EY48" t="s">
        <v>156</v>
      </c>
      <c r="EZ48" t="s">
        <v>156</v>
      </c>
      <c r="FA48" t="s">
        <v>156</v>
      </c>
      <c r="FB48" t="s">
        <v>156</v>
      </c>
      <c r="FC48" t="s">
        <v>156</v>
      </c>
      <c r="FD48" t="s">
        <v>156</v>
      </c>
      <c r="FE48" t="s">
        <v>156</v>
      </c>
    </row>
    <row r="49" spans="2:161" x14ac:dyDescent="0.25">
      <c r="B49" s="3" t="s">
        <v>114</v>
      </c>
      <c r="C49" s="3" t="s">
        <v>110</v>
      </c>
      <c r="D49" s="3" t="s">
        <v>100</v>
      </c>
      <c r="E49" s="3">
        <v>2.1560942739663352E-3</v>
      </c>
      <c r="F49" s="3">
        <v>1.981433833614387E-3</v>
      </c>
      <c r="G49" s="3">
        <v>1.9314178588668047E-3</v>
      </c>
      <c r="H49" s="3">
        <v>1.9221255135833941E-3</v>
      </c>
      <c r="I49" s="3">
        <v>1.916323303027411E-3</v>
      </c>
      <c r="J49" s="3">
        <v>1.9032827843268531E-3</v>
      </c>
      <c r="K49" s="3">
        <v>1.8627138512368128E-3</v>
      </c>
      <c r="L49" s="3">
        <v>1.8615340518618141E-3</v>
      </c>
      <c r="M49" s="3">
        <v>1.8737901845521773E-3</v>
      </c>
      <c r="N49" s="3">
        <v>1.8537964038149929E-3</v>
      </c>
      <c r="O49" s="3">
        <v>1.8222878435389257E-3</v>
      </c>
      <c r="P49" s="3">
        <v>1.952480891666872E-3</v>
      </c>
      <c r="Q49" s="3">
        <v>1.9900815899502261E-3</v>
      </c>
      <c r="R49" s="3">
        <v>2.0749331397361512E-3</v>
      </c>
      <c r="S49" s="3">
        <v>2.0533718083592251E-3</v>
      </c>
      <c r="T49" s="3">
        <v>1.8484990335533998E-3</v>
      </c>
      <c r="U49" s="3">
        <v>1.838581030548311E-3</v>
      </c>
      <c r="V49" s="3">
        <v>1.8655703951889356E-3</v>
      </c>
      <c r="W49" s="3">
        <v>1.8451484451346546E-3</v>
      </c>
      <c r="X49" s="3">
        <v>2.1080488434800653E-3</v>
      </c>
      <c r="Y49" s="3">
        <v>2.2622176799056465E-3</v>
      </c>
      <c r="Z49" s="3">
        <v>2.3884276706151548E-3</v>
      </c>
      <c r="AA49" s="3">
        <v>2.5232887821166586E-3</v>
      </c>
      <c r="AB49" s="3">
        <v>2.5049733452095009E-3</v>
      </c>
      <c r="AC49" s="3">
        <v>2.4008673052125849E-3</v>
      </c>
      <c r="AD49" s="3">
        <v>2.66427767594968E-3</v>
      </c>
      <c r="AE49" s="3">
        <v>2.7989284855202932E-3</v>
      </c>
      <c r="AF49" s="3">
        <v>3.0237607043163855E-3</v>
      </c>
      <c r="AG49" s="3">
        <v>3.4294293386135026E-3</v>
      </c>
      <c r="AH49" s="3">
        <v>4.0011686174809026E-3</v>
      </c>
      <c r="AI49" s="3">
        <v>4.3769051001987412E-3</v>
      </c>
      <c r="AJ49" s="3">
        <v>4.6284866745022581E-3</v>
      </c>
      <c r="AK49" s="3">
        <v>4.975137938912663E-3</v>
      </c>
      <c r="AL49" s="3">
        <v>5.3887928131399181E-3</v>
      </c>
      <c r="AM49" s="3">
        <v>5.3591223100622806E-3</v>
      </c>
      <c r="AN49" s="3">
        <v>5.4787437288217975E-3</v>
      </c>
      <c r="AO49" s="3">
        <v>5.7223263313380323E-3</v>
      </c>
      <c r="AP49" s="3">
        <v>5.8106346220437605E-3</v>
      </c>
      <c r="AQ49" s="3">
        <v>5.8282946452692195E-3</v>
      </c>
      <c r="AR49" s="3">
        <v>5.8640552050964476E-3</v>
      </c>
      <c r="AS49" s="3">
        <v>6.103928435233252E-3</v>
      </c>
      <c r="AT49" s="3">
        <v>6.0912779881420482E-3</v>
      </c>
      <c r="AU49" s="3">
        <v>5.925356474601514E-3</v>
      </c>
      <c r="AV49" s="3">
        <v>6.0363597409656376E-3</v>
      </c>
      <c r="AW49" s="3">
        <v>6.0790422574190867E-3</v>
      </c>
      <c r="AX49" s="3">
        <v>5.7740178447800768E-3</v>
      </c>
      <c r="AY49" s="3">
        <v>5.5902626010086469E-3</v>
      </c>
      <c r="AZ49" s="3">
        <v>5.5282660249597205E-3</v>
      </c>
      <c r="BA49" s="3">
        <v>5.6611176081466513E-3</v>
      </c>
      <c r="BB49" s="3">
        <v>6.0314282022435103E-3</v>
      </c>
      <c r="BC49" s="3">
        <v>6.1439147701029314E-3</v>
      </c>
      <c r="BD49" s="3">
        <v>6.0673769431507946E-3</v>
      </c>
      <c r="BE49" s="3">
        <v>6.025370895351499E-3</v>
      </c>
      <c r="BF49" s="3">
        <v>5.8373535102509986E-3</v>
      </c>
      <c r="BG49" s="3">
        <v>6.1162494724464325E-3</v>
      </c>
      <c r="BH49" s="3">
        <v>6.3442667498462774E-3</v>
      </c>
      <c r="BI49" s="3">
        <v>6.6515137966473726E-3</v>
      </c>
      <c r="BJ49" s="3">
        <v>6.298050901423549E-3</v>
      </c>
      <c r="BK49" s="3">
        <v>6.299118459852533E-3</v>
      </c>
      <c r="BL49" s="3">
        <v>6.1829380106348296E-3</v>
      </c>
      <c r="BM49" s="3">
        <v>6.0953356925703929E-3</v>
      </c>
      <c r="BN49" s="3">
        <v>6.0960767456878194E-3</v>
      </c>
      <c r="BO49" s="3">
        <v>6.1049092355853181E-3</v>
      </c>
      <c r="BP49" s="3">
        <v>6.0387971054776651E-3</v>
      </c>
      <c r="BQ49" s="3">
        <v>6.2310241560730858E-3</v>
      </c>
      <c r="BR49" s="3">
        <v>6.0912324707297185E-3</v>
      </c>
      <c r="BS49" s="3">
        <v>5.9889325782734862E-3</v>
      </c>
      <c r="BT49" s="3">
        <v>5.91784754897446E-3</v>
      </c>
      <c r="BU49" s="3">
        <v>5.8749736390043741E-3</v>
      </c>
      <c r="BV49" s="3">
        <v>5.6013469922322028E-3</v>
      </c>
      <c r="BW49" s="3">
        <v>5.0897706836201288E-3</v>
      </c>
      <c r="BX49" s="3">
        <v>4.978387008205922E-3</v>
      </c>
      <c r="BY49" s="3">
        <v>5.0659740177423501E-3</v>
      </c>
      <c r="BZ49" s="3">
        <v>4.7942995614361963E-3</v>
      </c>
      <c r="CA49" s="3">
        <v>4.3833068529760067E-3</v>
      </c>
      <c r="CB49" s="3">
        <v>4.0451885507927438E-3</v>
      </c>
      <c r="CC49" s="3">
        <v>3.7037812498857798E-3</v>
      </c>
      <c r="CD49" s="3">
        <v>3.6850597904584249E-3</v>
      </c>
      <c r="CE49" s="3">
        <v>3.4945235433776699E-3</v>
      </c>
      <c r="CF49" s="3">
        <v>3.2358429110351701E-3</v>
      </c>
      <c r="CG49" s="3">
        <v>3.2375391280487736E-3</v>
      </c>
      <c r="CH49" s="3">
        <v>2.8867467873561021E-3</v>
      </c>
      <c r="CI49" s="3">
        <v>2.7036831003123237E-3</v>
      </c>
      <c r="CJ49" s="3">
        <v>2.4868669150194815E-3</v>
      </c>
      <c r="CK49" s="3">
        <v>2.3220036527575438E-3</v>
      </c>
      <c r="CL49" s="3">
        <v>2.1644812991420291E-3</v>
      </c>
      <c r="CM49" s="3">
        <v>2.1635079803123628E-3</v>
      </c>
      <c r="CN49" s="3">
        <v>2.1672121732298666E-3</v>
      </c>
      <c r="CO49" s="3">
        <v>2.1556852413540557E-3</v>
      </c>
      <c r="CP49" s="3">
        <v>2.1525669632260292E-3</v>
      </c>
      <c r="CQ49" s="3">
        <v>2.0827912668665753E-3</v>
      </c>
      <c r="CR49" s="3">
        <v>2.1169247571686334E-3</v>
      </c>
      <c r="CS49" s="3">
        <v>1.9931044044862694E-3</v>
      </c>
      <c r="CT49" s="3">
        <v>1.9417914803869017E-3</v>
      </c>
      <c r="CU49" s="3">
        <v>1.9432452298338905E-3</v>
      </c>
      <c r="CV49" s="3">
        <v>1.9315085583080718E-3</v>
      </c>
      <c r="CZ49" s="37">
        <f>((DX49/2)*5+(DY49+DZ49)*5+(EA49/2)*5)</f>
        <v>7.3759211788017282E-2</v>
      </c>
      <c r="DA49" s="37">
        <f>((DW49/2)*5+(DX49/2)*5+(EA49/2)*5+(EB49/2)*5)</f>
        <v>4.6248874349291043E-2</v>
      </c>
      <c r="DB49" s="37">
        <f>SUM(DH49:DV49)*5+(DW49/2)*5+(EB49/2)*5+SUM(EC49:EE49)*5+SUM(DH50:EE51)</f>
        <v>0.47376355131168002</v>
      </c>
      <c r="DE49" s="37" t="str">
        <f t="shared" si="25"/>
        <v>Industrial</v>
      </c>
      <c r="DF49" s="37" t="str">
        <f t="shared" si="26"/>
        <v>4</v>
      </c>
      <c r="DG49" s="37" t="str">
        <f t="shared" si="27"/>
        <v>Habil</v>
      </c>
      <c r="DH49" s="41">
        <f t="shared" si="1"/>
        <v>1.99776787000773E-3</v>
      </c>
      <c r="DI49" s="41">
        <f t="shared" si="2"/>
        <v>1.8859634976132228E-3</v>
      </c>
      <c r="DJ49" s="41">
        <f t="shared" si="3"/>
        <v>1.8755888308932419E-3</v>
      </c>
      <c r="DK49" s="41">
        <f t="shared" si="4"/>
        <v>1.9917213928997506E-3</v>
      </c>
      <c r="DL49" s="41">
        <f t="shared" si="5"/>
        <v>1.9143371785879915E-3</v>
      </c>
      <c r="DM49" s="41">
        <f t="shared" si="6"/>
        <v>2.4197268694617401E-3</v>
      </c>
      <c r="DN49" s="41">
        <f t="shared" si="7"/>
        <v>2.7219585427497358E-3</v>
      </c>
      <c r="DO49" s="41">
        <f t="shared" si="8"/>
        <v>4.1089974326988512E-3</v>
      </c>
      <c r="DP49" s="41">
        <f t="shared" si="9"/>
        <v>5.3004491977341646E-3</v>
      </c>
      <c r="DQ49" s="41">
        <f t="shared" si="10"/>
        <v>5.8063277009368641E-3</v>
      </c>
      <c r="DR49" s="41">
        <f t="shared" si="11"/>
        <v>6.039230659735613E-3</v>
      </c>
      <c r="DS49" s="41">
        <f t="shared" si="12"/>
        <v>5.7428971820418836E-3</v>
      </c>
      <c r="DT49" s="41">
        <f t="shared" si="13"/>
        <v>5.9759593809109723E-3</v>
      </c>
      <c r="DU49" s="41">
        <f t="shared" si="14"/>
        <v>6.0808101569738019E-3</v>
      </c>
      <c r="DV49" s="41">
        <f t="shared" si="15"/>
        <v>6.3579052921395708E-3</v>
      </c>
      <c r="DW49" s="41">
        <f t="shared" si="16"/>
        <v>6.0837796948302984E-3</v>
      </c>
      <c r="DX49" s="41">
        <f t="shared" si="17"/>
        <v>6.0572591885126878E-3</v>
      </c>
      <c r="DY49" s="41">
        <f t="shared" si="18"/>
        <v>5.3861195807656569E-3</v>
      </c>
      <c r="DZ49" s="41">
        <f t="shared" si="19"/>
        <v>4.5721922457368242E-3</v>
      </c>
      <c r="EA49" s="41">
        <f t="shared" si="20"/>
        <v>3.5298018736892611E-3</v>
      </c>
      <c r="EB49" s="41">
        <f t="shared" si="21"/>
        <v>2.8287089826841702E-3</v>
      </c>
      <c r="EC49" s="41">
        <f t="shared" si="22"/>
        <v>2.2043012763604507E-3</v>
      </c>
      <c r="ED49" s="41">
        <f t="shared" si="23"/>
        <v>2.1269920571538236E-3</v>
      </c>
      <c r="EE49" s="41">
        <f t="shared" si="24"/>
        <v>1.9524124182537833E-3</v>
      </c>
      <c r="EH49" t="s">
        <v>156</v>
      </c>
      <c r="EI49" t="s">
        <v>156</v>
      </c>
      <c r="EJ49" t="s">
        <v>156</v>
      </c>
      <c r="EK49" t="s">
        <v>156</v>
      </c>
      <c r="EL49" t="s">
        <v>156</v>
      </c>
      <c r="EM49" t="s">
        <v>156</v>
      </c>
      <c r="EN49" t="s">
        <v>156</v>
      </c>
      <c r="EO49" t="s">
        <v>156</v>
      </c>
      <c r="EP49" t="s">
        <v>156</v>
      </c>
      <c r="EQ49" t="s">
        <v>156</v>
      </c>
      <c r="ER49" t="s">
        <v>156</v>
      </c>
      <c r="ES49" t="s">
        <v>156</v>
      </c>
      <c r="ET49" t="s">
        <v>156</v>
      </c>
      <c r="EU49" t="s">
        <v>156</v>
      </c>
      <c r="EV49" t="s">
        <v>156</v>
      </c>
      <c r="EW49" t="s">
        <v>156</v>
      </c>
      <c r="EX49" t="s">
        <v>156</v>
      </c>
      <c r="EY49" t="s">
        <v>156</v>
      </c>
      <c r="EZ49" t="s">
        <v>156</v>
      </c>
      <c r="FA49" t="s">
        <v>156</v>
      </c>
      <c r="FB49" t="s">
        <v>156</v>
      </c>
      <c r="FC49" t="s">
        <v>156</v>
      </c>
      <c r="FD49" t="s">
        <v>156</v>
      </c>
      <c r="FE49" t="s">
        <v>156</v>
      </c>
    </row>
    <row r="50" spans="2:161" x14ac:dyDescent="0.25">
      <c r="B50" s="4" t="s">
        <v>114</v>
      </c>
      <c r="C50" s="4" t="s">
        <v>110</v>
      </c>
      <c r="D50" s="4" t="s">
        <v>101</v>
      </c>
      <c r="E50" s="4">
        <v>1.7602624948685195E-3</v>
      </c>
      <c r="F50" s="4">
        <v>1.7260952837339072E-3</v>
      </c>
      <c r="G50" s="4">
        <v>1.7133537192782048E-3</v>
      </c>
      <c r="H50" s="4">
        <v>1.7049451717525755E-3</v>
      </c>
      <c r="I50" s="4">
        <v>1.7158022764709379E-3</v>
      </c>
      <c r="J50" s="4">
        <v>1.700395733624816E-3</v>
      </c>
      <c r="K50" s="4">
        <v>1.6847573011973633E-3</v>
      </c>
      <c r="L50" s="4">
        <v>1.7156080717240214E-3</v>
      </c>
      <c r="M50" s="4">
        <v>1.6675125355507313E-3</v>
      </c>
      <c r="N50" s="4">
        <v>1.7307553064386052E-3</v>
      </c>
      <c r="O50" s="4">
        <v>1.7514849437660894E-3</v>
      </c>
      <c r="P50" s="4">
        <v>1.831001473631212E-3</v>
      </c>
      <c r="Q50" s="4">
        <v>1.8356363983044509E-3</v>
      </c>
      <c r="R50" s="4">
        <v>1.8428504731703881E-3</v>
      </c>
      <c r="S50" s="4">
        <v>1.8971866790091472E-3</v>
      </c>
      <c r="T50" s="4">
        <v>1.912792387699224E-3</v>
      </c>
      <c r="U50" s="4">
        <v>1.9338848854802599E-3</v>
      </c>
      <c r="V50" s="4">
        <v>1.923875600030996E-3</v>
      </c>
      <c r="W50" s="4">
        <v>1.8934451787812146E-3</v>
      </c>
      <c r="X50" s="4">
        <v>2.2222797833834217E-3</v>
      </c>
      <c r="Y50" s="4">
        <v>2.4227809909754009E-3</v>
      </c>
      <c r="Z50" s="4">
        <v>2.6075879779158873E-3</v>
      </c>
      <c r="AA50" s="4">
        <v>2.5618034837335585E-3</v>
      </c>
      <c r="AB50" s="4">
        <v>2.5509781714803002E-3</v>
      </c>
      <c r="AC50" s="4">
        <v>2.714191724793162E-3</v>
      </c>
      <c r="AD50" s="4">
        <v>2.6082900593436139E-3</v>
      </c>
      <c r="AE50" s="4">
        <v>2.6415666783334928E-3</v>
      </c>
      <c r="AF50" s="4">
        <v>2.6156765186620924E-3</v>
      </c>
      <c r="AG50" s="4">
        <v>2.7180874287682133E-3</v>
      </c>
      <c r="AH50" s="4">
        <v>3.098416445509278E-3</v>
      </c>
      <c r="AI50" s="4">
        <v>3.3063473021737962E-3</v>
      </c>
      <c r="AJ50" s="4">
        <v>3.3983242067733023E-3</v>
      </c>
      <c r="AK50" s="4">
        <v>3.511905128209758E-3</v>
      </c>
      <c r="AL50" s="4">
        <v>3.9694951824845118E-3</v>
      </c>
      <c r="AM50" s="4">
        <v>3.88950259835485E-3</v>
      </c>
      <c r="AN50" s="4">
        <v>3.9234565948077765E-3</v>
      </c>
      <c r="AO50" s="4">
        <v>3.9644516328482798E-3</v>
      </c>
      <c r="AP50" s="4">
        <v>4.1604491431396244E-3</v>
      </c>
      <c r="AQ50" s="4">
        <v>4.3268781581007306E-3</v>
      </c>
      <c r="AR50" s="4">
        <v>4.214826800694199E-3</v>
      </c>
      <c r="AS50" s="4">
        <v>4.1726564226937232E-3</v>
      </c>
      <c r="AT50" s="4">
        <v>4.1977374246518605E-3</v>
      </c>
      <c r="AU50" s="4">
        <v>3.9346888154914179E-3</v>
      </c>
      <c r="AV50" s="4">
        <v>4.1622118991041538E-3</v>
      </c>
      <c r="AW50" s="4">
        <v>4.2018253276905823E-3</v>
      </c>
      <c r="AX50" s="4">
        <v>4.3539410169796773E-3</v>
      </c>
      <c r="AY50" s="4">
        <v>4.3449517161906264E-3</v>
      </c>
      <c r="AZ50" s="4">
        <v>4.1690258943182599E-3</v>
      </c>
      <c r="BA50" s="4">
        <v>3.9561652136358089E-3</v>
      </c>
      <c r="BB50" s="4">
        <v>3.8996195044346616E-3</v>
      </c>
      <c r="BC50" s="4">
        <v>3.9645194297481352E-3</v>
      </c>
      <c r="BD50" s="4">
        <v>3.8671826810231531E-3</v>
      </c>
      <c r="BE50" s="4">
        <v>3.7213300698337808E-3</v>
      </c>
      <c r="BF50" s="4">
        <v>3.6573352842244962E-3</v>
      </c>
      <c r="BG50" s="4">
        <v>3.5782922737453739E-3</v>
      </c>
      <c r="BH50" s="4">
        <v>3.5471734509142099E-3</v>
      </c>
      <c r="BI50" s="4">
        <v>3.5029310030839523E-3</v>
      </c>
      <c r="BJ50" s="4">
        <v>3.3776312293235041E-3</v>
      </c>
      <c r="BK50" s="4">
        <v>3.2742185641944383E-3</v>
      </c>
      <c r="BL50" s="4">
        <v>3.3178789344670305E-3</v>
      </c>
      <c r="BM50" s="4">
        <v>3.3873341812225692E-3</v>
      </c>
      <c r="BN50" s="4">
        <v>3.4242414454322819E-3</v>
      </c>
      <c r="BO50" s="4">
        <v>3.49552884883261E-3</v>
      </c>
      <c r="BP50" s="4">
        <v>3.4264728009556914E-3</v>
      </c>
      <c r="BQ50" s="4">
        <v>3.4203411253209927E-3</v>
      </c>
      <c r="BR50" s="4">
        <v>3.5552889593759361E-3</v>
      </c>
      <c r="BS50" s="4">
        <v>3.6740206162648756E-3</v>
      </c>
      <c r="BT50" s="4">
        <v>3.4506228110008797E-3</v>
      </c>
      <c r="BU50" s="4">
        <v>3.2670334738718878E-3</v>
      </c>
      <c r="BV50" s="4">
        <v>3.0823119755664964E-3</v>
      </c>
      <c r="BW50" s="4">
        <v>3.5171435130475163E-3</v>
      </c>
      <c r="BX50" s="4">
        <v>3.3892561978053331E-3</v>
      </c>
      <c r="BY50" s="4">
        <v>3.2439553867673054E-3</v>
      </c>
      <c r="BZ50" s="4">
        <v>3.0853799157118402E-3</v>
      </c>
      <c r="CA50" s="4">
        <v>3.1993309677247474E-3</v>
      </c>
      <c r="CB50" s="4">
        <v>3.089169148867638E-3</v>
      </c>
      <c r="CC50" s="4">
        <v>3.005921117762057E-3</v>
      </c>
      <c r="CD50" s="4">
        <v>2.9549040658978397E-3</v>
      </c>
      <c r="CE50" s="4">
        <v>2.8894781131492998E-3</v>
      </c>
      <c r="CF50" s="4">
        <v>2.8939358216550234E-3</v>
      </c>
      <c r="CG50" s="4">
        <v>2.6817342398665089E-3</v>
      </c>
      <c r="CH50" s="4">
        <v>2.2704640129664628E-3</v>
      </c>
      <c r="CI50" s="4">
        <v>2.1073382550508063E-3</v>
      </c>
      <c r="CJ50" s="4">
        <v>2.0752908480669192E-3</v>
      </c>
      <c r="CK50" s="4">
        <v>2.0320314638171675E-3</v>
      </c>
      <c r="CL50" s="4">
        <v>1.9134656278964046E-3</v>
      </c>
      <c r="CM50" s="4">
        <v>1.825277230311082E-3</v>
      </c>
      <c r="CN50" s="4">
        <v>1.8197721969555425E-3</v>
      </c>
      <c r="CO50" s="4">
        <v>1.9352680335883688E-3</v>
      </c>
      <c r="CP50" s="4">
        <v>1.9339458646591163E-3</v>
      </c>
      <c r="CQ50" s="4">
        <v>1.8547497500063105E-3</v>
      </c>
      <c r="CR50" s="4">
        <v>1.8713984086735644E-3</v>
      </c>
      <c r="CS50" s="4">
        <v>1.9743586596269406E-3</v>
      </c>
      <c r="CT50" s="4">
        <v>1.9337833413664467E-3</v>
      </c>
      <c r="CU50" s="4">
        <v>1.8734384121243878E-3</v>
      </c>
      <c r="CV50" s="4">
        <v>1.8414330135648903E-3</v>
      </c>
      <c r="CZ50" s="40">
        <f>CZ49/SUM($CZ49:$DB49)</f>
        <v>0.1242215140233168</v>
      </c>
      <c r="DA50" s="40">
        <f>DA49/SUM($CZ49:$DB49)</f>
        <v>7.7890002540352637E-2</v>
      </c>
      <c r="DB50" s="40">
        <f>DB49/SUM($CZ49:$DB49)</f>
        <v>0.79788848343633068</v>
      </c>
      <c r="DE50" s="37" t="str">
        <f t="shared" si="25"/>
        <v>Industrial</v>
      </c>
      <c r="DF50" s="37" t="str">
        <f t="shared" si="26"/>
        <v>4</v>
      </c>
      <c r="DG50" s="37" t="str">
        <f t="shared" si="27"/>
        <v>Sabado</v>
      </c>
      <c r="DH50" s="41">
        <f t="shared" si="1"/>
        <v>1.7261641674083017E-3</v>
      </c>
      <c r="DI50" s="41">
        <f t="shared" si="2"/>
        <v>1.7041408457542846E-3</v>
      </c>
      <c r="DJ50" s="41">
        <f t="shared" si="3"/>
        <v>1.7451885648466596E-3</v>
      </c>
      <c r="DK50" s="41">
        <f t="shared" si="4"/>
        <v>1.8721164845458026E-3</v>
      </c>
      <c r="DL50" s="41">
        <f t="shared" si="5"/>
        <v>1.9933713619189729E-3</v>
      </c>
      <c r="DM50" s="41">
        <f t="shared" si="6"/>
        <v>2.5357876560262865E-3</v>
      </c>
      <c r="DN50" s="41">
        <f t="shared" si="7"/>
        <v>2.6449312452830904E-3</v>
      </c>
      <c r="DO50" s="41">
        <f t="shared" si="8"/>
        <v>3.1302938458061475E-3</v>
      </c>
      <c r="DP50" s="41">
        <f t="shared" si="9"/>
        <v>3.823589875964224E-3</v>
      </c>
      <c r="DQ50" s="41">
        <f t="shared" si="10"/>
        <v>4.1666514336957082E-3</v>
      </c>
      <c r="DR50" s="41">
        <f t="shared" si="11"/>
        <v>4.1168236404852884E-3</v>
      </c>
      <c r="DS50" s="41">
        <f t="shared" si="12"/>
        <v>4.2674359887947873E-3</v>
      </c>
      <c r="DT50" s="41">
        <f t="shared" si="13"/>
        <v>3.9218717072104399E-3</v>
      </c>
      <c r="DU50" s="41">
        <f t="shared" si="14"/>
        <v>3.6260327696794651E-3</v>
      </c>
      <c r="DV50" s="41">
        <f t="shared" si="15"/>
        <v>3.3681649327672314E-3</v>
      </c>
      <c r="DW50" s="41">
        <f t="shared" si="16"/>
        <v>3.4333943191107883E-3</v>
      </c>
      <c r="DX50" s="41">
        <f t="shared" si="17"/>
        <v>3.525068377990671E-3</v>
      </c>
      <c r="DY50" s="41">
        <f t="shared" si="18"/>
        <v>3.3139362900728082E-3</v>
      </c>
      <c r="DZ50" s="41">
        <f t="shared" si="19"/>
        <v>3.154458854767883E-3</v>
      </c>
      <c r="EA50" s="41">
        <f t="shared" si="20"/>
        <v>2.9360597796160549E-3</v>
      </c>
      <c r="EB50" s="41">
        <f t="shared" si="21"/>
        <v>2.2837068389876744E-3</v>
      </c>
      <c r="EC50" s="41">
        <f t="shared" si="22"/>
        <v>1.8976366297450489E-3</v>
      </c>
      <c r="ED50" s="41">
        <f t="shared" si="23"/>
        <v>1.89884051423184E-3</v>
      </c>
      <c r="EE50" s="41">
        <f t="shared" si="24"/>
        <v>1.9057533566706666E-3</v>
      </c>
      <c r="EH50" s="25">
        <v>24.92056539</v>
      </c>
      <c r="EI50" s="25">
        <v>26.800459610000001</v>
      </c>
      <c r="EJ50" s="25">
        <v>28.766061539999999</v>
      </c>
      <c r="EK50" s="25">
        <v>28.53494422</v>
      </c>
      <c r="EL50" s="25">
        <v>28.890817310000003</v>
      </c>
      <c r="EM50" s="25">
        <v>31.967215380000003</v>
      </c>
      <c r="EN50" s="25">
        <v>37.657903845000007</v>
      </c>
      <c r="EO50" s="25">
        <v>34.422319235000003</v>
      </c>
      <c r="EP50" s="25">
        <v>35.10255961</v>
      </c>
      <c r="EQ50" s="25">
        <v>37.920480765000001</v>
      </c>
      <c r="ER50" s="25">
        <v>36.756798079999996</v>
      </c>
      <c r="ES50" s="25">
        <v>33.895588459999999</v>
      </c>
      <c r="ET50" s="25">
        <v>32.588294230000002</v>
      </c>
      <c r="EU50" s="25">
        <v>31.306884609999997</v>
      </c>
      <c r="EV50" s="25">
        <v>33.354986539999999</v>
      </c>
      <c r="EW50" s="25">
        <v>33.581563459999998</v>
      </c>
      <c r="EX50" s="25">
        <v>33.388407689999994</v>
      </c>
      <c r="EY50" s="25">
        <v>31.140044230000001</v>
      </c>
      <c r="EZ50" s="25">
        <v>27.940186544999996</v>
      </c>
      <c r="FA50" s="25">
        <v>26.854340385</v>
      </c>
      <c r="FB50" s="25">
        <v>24.48438462</v>
      </c>
      <c r="FC50" s="25">
        <v>23.496313465</v>
      </c>
      <c r="FD50" s="25">
        <v>22.209875</v>
      </c>
      <c r="FE50" s="25">
        <v>21.054319229999997</v>
      </c>
    </row>
    <row r="51" spans="2:161" x14ac:dyDescent="0.25">
      <c r="B51" s="5" t="s">
        <v>114</v>
      </c>
      <c r="C51" s="5" t="s">
        <v>110</v>
      </c>
      <c r="D51" s="5" t="s">
        <v>102</v>
      </c>
      <c r="E51" s="5">
        <v>1.6325622047133194E-3</v>
      </c>
      <c r="F51" s="5">
        <v>1.6045806139606525E-3</v>
      </c>
      <c r="G51" s="5">
        <v>1.6455384559627875E-3</v>
      </c>
      <c r="H51" s="5">
        <v>1.5310999914025553E-3</v>
      </c>
      <c r="I51" s="5">
        <v>1.5435428564595048E-3</v>
      </c>
      <c r="J51" s="5">
        <v>1.5647738387630115E-3</v>
      </c>
      <c r="K51" s="5">
        <v>1.5385843864160048E-3</v>
      </c>
      <c r="L51" s="5">
        <v>1.5134934136802139E-3</v>
      </c>
      <c r="M51" s="5">
        <v>1.6256529897828505E-3</v>
      </c>
      <c r="N51" s="5">
        <v>1.6167280550921854E-3</v>
      </c>
      <c r="O51" s="5">
        <v>1.588258805478688E-3</v>
      </c>
      <c r="P51" s="5">
        <v>1.6017753821876799E-3</v>
      </c>
      <c r="Q51" s="5">
        <v>1.652138459332129E-3</v>
      </c>
      <c r="R51" s="5">
        <v>1.6506029491252785E-3</v>
      </c>
      <c r="S51" s="5">
        <v>1.6371585342631033E-3</v>
      </c>
      <c r="T51" s="5">
        <v>1.6264190290502048E-3</v>
      </c>
      <c r="U51" s="5">
        <v>1.5785206351888186E-3</v>
      </c>
      <c r="V51" s="5">
        <v>1.4781627031344102E-3</v>
      </c>
      <c r="W51" s="5">
        <v>1.5930596241696014E-3</v>
      </c>
      <c r="X51" s="5">
        <v>1.7482355554580982E-3</v>
      </c>
      <c r="Y51" s="5">
        <v>1.7318977251924764E-3</v>
      </c>
      <c r="Z51" s="5">
        <v>1.6477848671706469E-3</v>
      </c>
      <c r="AA51" s="5">
        <v>1.5296414625680652E-3</v>
      </c>
      <c r="AB51" s="5">
        <v>1.5687706512539747E-3</v>
      </c>
      <c r="AC51" s="5">
        <v>1.610530187121642E-3</v>
      </c>
      <c r="AD51" s="5">
        <v>1.6041579228335283E-3</v>
      </c>
      <c r="AE51" s="5">
        <v>1.7911056838324027E-3</v>
      </c>
      <c r="AF51" s="5">
        <v>2.0657416494285563E-3</v>
      </c>
      <c r="AG51" s="5">
        <v>2.1253078757198451E-3</v>
      </c>
      <c r="AH51" s="5">
        <v>2.1086663984538697E-3</v>
      </c>
      <c r="AI51" s="5">
        <v>2.0266457527685511E-3</v>
      </c>
      <c r="AJ51" s="5">
        <v>1.8416660078566321E-3</v>
      </c>
      <c r="AK51" s="5">
        <v>2.1187803278319246E-3</v>
      </c>
      <c r="AL51" s="5">
        <v>2.2486749306236176E-3</v>
      </c>
      <c r="AM51" s="5">
        <v>2.788302650637934E-3</v>
      </c>
      <c r="AN51" s="5">
        <v>2.8207024138361268E-3</v>
      </c>
      <c r="AO51" s="5">
        <v>2.7269877203542716E-3</v>
      </c>
      <c r="AP51" s="5">
        <v>2.566406857640628E-3</v>
      </c>
      <c r="AQ51" s="5">
        <v>2.4121074813261575E-3</v>
      </c>
      <c r="AR51" s="5">
        <v>2.5720552014000982E-3</v>
      </c>
      <c r="AS51" s="5">
        <v>2.6123792114068635E-3</v>
      </c>
      <c r="AT51" s="5">
        <v>2.7313751162799491E-3</v>
      </c>
      <c r="AU51" s="5">
        <v>2.7841557579961458E-3</v>
      </c>
      <c r="AV51" s="5">
        <v>2.7320998998200687E-3</v>
      </c>
      <c r="AW51" s="5">
        <v>2.5544764398209717E-3</v>
      </c>
      <c r="AX51" s="5">
        <v>2.580932475167586E-3</v>
      </c>
      <c r="AY51" s="5">
        <v>2.4165333950594932E-3</v>
      </c>
      <c r="AZ51" s="5">
        <v>2.6271854706533026E-3</v>
      </c>
      <c r="BA51" s="5">
        <v>2.6703702204743771E-3</v>
      </c>
      <c r="BB51" s="5">
        <v>2.6596221251106366E-3</v>
      </c>
      <c r="BC51" s="5">
        <v>2.6984561520744248E-3</v>
      </c>
      <c r="BD51" s="5">
        <v>2.721380416395032E-3</v>
      </c>
      <c r="BE51" s="5">
        <v>2.6284490710371438E-3</v>
      </c>
      <c r="BF51" s="5">
        <v>2.5485967948377232E-3</v>
      </c>
      <c r="BG51" s="5">
        <v>2.4339484543235614E-3</v>
      </c>
      <c r="BH51" s="5">
        <v>2.192556414279347E-3</v>
      </c>
      <c r="BI51" s="5">
        <v>2.0334645432164137E-3</v>
      </c>
      <c r="BJ51" s="5">
        <v>1.9459116056986529E-3</v>
      </c>
      <c r="BK51" s="5">
        <v>2.0928642403773151E-3</v>
      </c>
      <c r="BL51" s="5">
        <v>2.2142810861629962E-3</v>
      </c>
      <c r="BM51" s="5">
        <v>2.1308079305648762E-3</v>
      </c>
      <c r="BN51" s="5">
        <v>2.0891006355366103E-3</v>
      </c>
      <c r="BO51" s="5">
        <v>2.1384504341215162E-3</v>
      </c>
      <c r="BP51" s="5">
        <v>2.1242373381947532E-3</v>
      </c>
      <c r="BQ51" s="5">
        <v>2.1143269402606212E-3</v>
      </c>
      <c r="BR51" s="5">
        <v>2.18984078755471E-3</v>
      </c>
      <c r="BS51" s="5">
        <v>2.2799069813090982E-3</v>
      </c>
      <c r="BT51" s="5">
        <v>2.2868827303147215E-3</v>
      </c>
      <c r="BU51" s="5">
        <v>2.2332712906461489E-3</v>
      </c>
      <c r="BV51" s="5">
        <v>2.5572006967474275E-3</v>
      </c>
      <c r="BW51" s="5">
        <v>2.5246623844227987E-3</v>
      </c>
      <c r="BX51" s="5">
        <v>2.3804669541274991E-3</v>
      </c>
      <c r="BY51" s="5">
        <v>2.1442585927699057E-3</v>
      </c>
      <c r="BZ51" s="5">
        <v>2.2356984551322148E-3</v>
      </c>
      <c r="CA51" s="5">
        <v>2.2757774126736384E-3</v>
      </c>
      <c r="CB51" s="5">
        <v>2.2096415358196456E-3</v>
      </c>
      <c r="CC51" s="5">
        <v>2.2209467978173058E-3</v>
      </c>
      <c r="CD51" s="5">
        <v>2.1790194729113064E-3</v>
      </c>
      <c r="CE51" s="5">
        <v>2.1899235699627414E-3</v>
      </c>
      <c r="CF51" s="5">
        <v>2.2166282320631426E-3</v>
      </c>
      <c r="CG51" s="5">
        <v>2.1406632981961649E-3</v>
      </c>
      <c r="CH51" s="5">
        <v>2.0785203759663621E-3</v>
      </c>
      <c r="CI51" s="5">
        <v>2.0645412931062888E-3</v>
      </c>
      <c r="CJ51" s="5">
        <v>2.1558035116263081E-3</v>
      </c>
      <c r="CK51" s="5">
        <v>2.1096522016953003E-3</v>
      </c>
      <c r="CL51" s="5">
        <v>1.9965211569439732E-3</v>
      </c>
      <c r="CM51" s="5">
        <v>2.0106236408675851E-3</v>
      </c>
      <c r="CN51" s="5">
        <v>2.0189512431060602E-3</v>
      </c>
      <c r="CO51" s="5">
        <v>2.0066396042898397E-3</v>
      </c>
      <c r="CP51" s="5">
        <v>1.9260433433721162E-3</v>
      </c>
      <c r="CQ51" s="5">
        <v>2.0515316234091395E-3</v>
      </c>
      <c r="CR51" s="5">
        <v>2.0977439537889215E-3</v>
      </c>
      <c r="CS51" s="5">
        <v>1.8079513509890596E-3</v>
      </c>
      <c r="CT51" s="5">
        <v>1.6498601857440898E-3</v>
      </c>
      <c r="CU51" s="5">
        <v>1.6708056498605302E-3</v>
      </c>
      <c r="CV51" s="5">
        <v>1.6339390554148529E-3</v>
      </c>
      <c r="CZ51" s="37">
        <v>9.1127554440314687E-2</v>
      </c>
      <c r="DA51" s="37">
        <v>6.1337849721647894E-2</v>
      </c>
      <c r="DB51" s="37">
        <v>0.84753459583803747</v>
      </c>
      <c r="DH51" s="25">
        <f t="shared" si="1"/>
        <v>1.6034453165098285E-3</v>
      </c>
      <c r="DI51" s="25">
        <f t="shared" si="2"/>
        <v>1.5400986238296838E-3</v>
      </c>
      <c r="DJ51" s="25">
        <f t="shared" si="3"/>
        <v>1.608103808135351E-3</v>
      </c>
      <c r="DK51" s="25">
        <f t="shared" si="4"/>
        <v>1.6415797429426787E-3</v>
      </c>
      <c r="DL51" s="25">
        <f t="shared" si="5"/>
        <v>1.5994946294877323E-3</v>
      </c>
      <c r="DM51" s="25">
        <f t="shared" si="6"/>
        <v>1.6195236765462909E-3</v>
      </c>
      <c r="DN51" s="25">
        <f t="shared" si="7"/>
        <v>1.7678838608040323E-3</v>
      </c>
      <c r="DO51" s="25">
        <f t="shared" si="8"/>
        <v>2.0255715086997246E-3</v>
      </c>
      <c r="DP51" s="25">
        <f t="shared" si="9"/>
        <v>2.4941150807324007E-3</v>
      </c>
      <c r="DQ51" s="25">
        <f t="shared" si="10"/>
        <v>2.569389315180289E-3</v>
      </c>
      <c r="DR51" s="25">
        <f t="shared" si="11"/>
        <v>2.7150024963757571E-3</v>
      </c>
      <c r="DS51" s="25">
        <f t="shared" si="12"/>
        <v>2.5447819451753385E-3</v>
      </c>
      <c r="DT51" s="25">
        <f t="shared" si="13"/>
        <v>2.6874572285136176E-3</v>
      </c>
      <c r="DU51" s="25">
        <f t="shared" si="14"/>
        <v>2.4508876836194437E-3</v>
      </c>
      <c r="DV51" s="25">
        <f t="shared" si="15"/>
        <v>2.0716303688638445E-3</v>
      </c>
      <c r="DW51" s="25">
        <f t="shared" si="16"/>
        <v>2.120649084604439E-3</v>
      </c>
      <c r="DX51" s="25">
        <f t="shared" si="17"/>
        <v>2.2177393598597876E-3</v>
      </c>
      <c r="DY51" s="25">
        <f t="shared" si="18"/>
        <v>2.4239003314859685E-3</v>
      </c>
      <c r="DZ51" s="25">
        <f t="shared" si="19"/>
        <v>2.2163439990988509E-3</v>
      </c>
      <c r="EA51" s="25">
        <f t="shared" si="20"/>
        <v>2.201629518188624E-3</v>
      </c>
      <c r="EB51" s="25">
        <f t="shared" si="21"/>
        <v>2.1098821197237812E-3</v>
      </c>
      <c r="EC51" s="25">
        <f t="shared" si="22"/>
        <v>2.0339370606532298E-3</v>
      </c>
      <c r="ED51" s="25">
        <f t="shared" si="23"/>
        <v>2.0204896312150042E-3</v>
      </c>
      <c r="EE51" s="25">
        <f t="shared" si="24"/>
        <v>1.6906390605021331E-3</v>
      </c>
      <c r="EH51" t="s">
        <v>156</v>
      </c>
      <c r="EI51" t="s">
        <v>156</v>
      </c>
      <c r="EJ51" t="s">
        <v>156</v>
      </c>
      <c r="EK51" t="s">
        <v>156</v>
      </c>
      <c r="EL51" t="s">
        <v>156</v>
      </c>
      <c r="EM51" t="s">
        <v>156</v>
      </c>
      <c r="EN51" t="s">
        <v>156</v>
      </c>
      <c r="EO51" t="s">
        <v>156</v>
      </c>
      <c r="EP51" t="s">
        <v>156</v>
      </c>
      <c r="EQ51" t="s">
        <v>156</v>
      </c>
      <c r="ER51" t="s">
        <v>156</v>
      </c>
      <c r="ES51" t="s">
        <v>156</v>
      </c>
      <c r="ET51" t="s">
        <v>156</v>
      </c>
      <c r="EU51" t="s">
        <v>156</v>
      </c>
      <c r="EV51" t="s">
        <v>156</v>
      </c>
      <c r="EW51" t="s">
        <v>156</v>
      </c>
      <c r="EX51" t="s">
        <v>156</v>
      </c>
      <c r="EY51" t="s">
        <v>156</v>
      </c>
      <c r="EZ51" t="s">
        <v>156</v>
      </c>
      <c r="FA51" t="s">
        <v>156</v>
      </c>
      <c r="FB51" t="s">
        <v>156</v>
      </c>
      <c r="FC51" t="s">
        <v>156</v>
      </c>
      <c r="FD51" t="s">
        <v>156</v>
      </c>
      <c r="FE51" t="s">
        <v>156</v>
      </c>
    </row>
    <row r="52" spans="2:161" x14ac:dyDescent="0.25">
      <c r="B52" s="3" t="s">
        <v>115</v>
      </c>
      <c r="C52" s="3" t="s">
        <v>104</v>
      </c>
      <c r="D52" s="3" t="s">
        <v>100</v>
      </c>
      <c r="E52" s="3">
        <v>0.10369690143500333</v>
      </c>
      <c r="F52" s="3">
        <v>0.10369690143500333</v>
      </c>
      <c r="G52" s="3">
        <v>0.10369690143500333</v>
      </c>
      <c r="H52" s="3">
        <v>0.10369690143500333</v>
      </c>
      <c r="I52" s="3">
        <v>0.10369690143500333</v>
      </c>
      <c r="J52" s="3">
        <v>0.10369690143500333</v>
      </c>
      <c r="K52" s="3">
        <v>0.10369690143500333</v>
      </c>
      <c r="L52" s="3">
        <v>0.10369690143500333</v>
      </c>
      <c r="M52" s="3">
        <v>0.10369690143500333</v>
      </c>
      <c r="N52" s="3">
        <v>0.10369690143500333</v>
      </c>
      <c r="O52" s="3">
        <v>0.10369690143500333</v>
      </c>
      <c r="P52" s="3">
        <v>0.10369690143500333</v>
      </c>
      <c r="Q52" s="3">
        <v>0.10369690143500333</v>
      </c>
      <c r="R52" s="3">
        <v>0.10369690143500333</v>
      </c>
      <c r="S52" s="3">
        <v>0.10369690143500333</v>
      </c>
      <c r="T52" s="3">
        <v>0.10369690143500333</v>
      </c>
      <c r="U52" s="3">
        <v>0.10369690143500333</v>
      </c>
      <c r="V52" s="3">
        <v>0.10369690143500333</v>
      </c>
      <c r="W52" s="3">
        <v>0.10369690143500333</v>
      </c>
      <c r="X52" s="3">
        <v>0.10369690143500333</v>
      </c>
      <c r="Y52" s="3">
        <v>0.10369690143500333</v>
      </c>
      <c r="Z52" s="3">
        <v>0.10369690143500333</v>
      </c>
      <c r="AA52" s="3">
        <v>7.7772676076252489E-2</v>
      </c>
      <c r="AB52" s="3">
        <v>4.3207042264584723E-2</v>
      </c>
      <c r="AC52" s="3">
        <v>3.4565633811667773E-2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0</v>
      </c>
      <c r="AR52" s="3">
        <v>0</v>
      </c>
      <c r="AS52" s="3">
        <v>0</v>
      </c>
      <c r="AT52" s="3">
        <v>0</v>
      </c>
      <c r="AU52" s="3">
        <v>0</v>
      </c>
      <c r="AV52" s="3">
        <v>0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>
        <v>0</v>
      </c>
      <c r="BC52" s="3">
        <v>0</v>
      </c>
      <c r="BD52" s="3">
        <v>0</v>
      </c>
      <c r="BE52" s="3">
        <v>0</v>
      </c>
      <c r="BF52" s="3">
        <v>0</v>
      </c>
      <c r="BG52" s="3">
        <v>0</v>
      </c>
      <c r="BH52" s="3">
        <v>0</v>
      </c>
      <c r="BI52" s="3">
        <v>0</v>
      </c>
      <c r="BJ52" s="3">
        <v>0</v>
      </c>
      <c r="BK52" s="3">
        <v>0</v>
      </c>
      <c r="BL52" s="3">
        <v>0</v>
      </c>
      <c r="BM52" s="3">
        <v>0</v>
      </c>
      <c r="BN52" s="3">
        <v>0</v>
      </c>
      <c r="BO52" s="3">
        <v>0</v>
      </c>
      <c r="BP52" s="3">
        <v>0</v>
      </c>
      <c r="BQ52" s="3">
        <v>0</v>
      </c>
      <c r="BR52" s="3">
        <v>0</v>
      </c>
      <c r="BS52" s="3">
        <v>0</v>
      </c>
      <c r="BT52" s="3">
        <v>0</v>
      </c>
      <c r="BU52" s="3">
        <v>0</v>
      </c>
      <c r="BV52" s="3">
        <v>0</v>
      </c>
      <c r="BW52" s="3">
        <v>8.6414084529169433E-3</v>
      </c>
      <c r="BX52" s="3">
        <v>4.3207042264584723E-2</v>
      </c>
      <c r="BY52" s="3">
        <v>6.9131267623335546E-2</v>
      </c>
      <c r="BZ52" s="3">
        <v>0.10369690143500333</v>
      </c>
      <c r="CA52" s="3">
        <v>0.10369690143500333</v>
      </c>
      <c r="CB52" s="3">
        <v>0.10369690143500333</v>
      </c>
      <c r="CC52" s="3">
        <v>0.10369690143500333</v>
      </c>
      <c r="CD52" s="3">
        <v>0.10369690143500333</v>
      </c>
      <c r="CE52" s="3">
        <v>0.10369690143500333</v>
      </c>
      <c r="CF52" s="3">
        <v>0.10369690143500333</v>
      </c>
      <c r="CG52" s="3">
        <v>0.10369690143500333</v>
      </c>
      <c r="CH52" s="3">
        <v>0.10369690143500333</v>
      </c>
      <c r="CI52" s="3">
        <v>0.10369690143500333</v>
      </c>
      <c r="CJ52" s="3">
        <v>0.10369690143500333</v>
      </c>
      <c r="CK52" s="3">
        <v>0.10369690143500333</v>
      </c>
      <c r="CL52" s="3">
        <v>0.10369690143500333</v>
      </c>
      <c r="CM52" s="3">
        <v>0.10369690143500333</v>
      </c>
      <c r="CN52" s="3">
        <v>0.10369690143500333</v>
      </c>
      <c r="CO52" s="3">
        <v>0.10369690143500333</v>
      </c>
      <c r="CP52" s="3">
        <v>0.10369690143500333</v>
      </c>
      <c r="CQ52" s="3">
        <v>0.10369690143500333</v>
      </c>
      <c r="CR52" s="3">
        <v>0.10369690143500333</v>
      </c>
      <c r="CS52" s="3">
        <v>0.10369690143500333</v>
      </c>
      <c r="CT52" s="3">
        <v>0.10369690143500333</v>
      </c>
      <c r="CU52" s="3">
        <v>0.10369690143500333</v>
      </c>
      <c r="CV52" s="3">
        <v>0.10369690143500333</v>
      </c>
      <c r="CZ52" s="37"/>
      <c r="DA52" s="37"/>
      <c r="DB52" s="37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H52" t="s">
        <v>156</v>
      </c>
      <c r="EI52" t="s">
        <v>156</v>
      </c>
      <c r="EJ52" t="s">
        <v>156</v>
      </c>
      <c r="EK52" t="s">
        <v>156</v>
      </c>
      <c r="EL52" t="s">
        <v>156</v>
      </c>
      <c r="EM52" t="s">
        <v>156</v>
      </c>
      <c r="EN52" t="s">
        <v>156</v>
      </c>
      <c r="EO52" t="s">
        <v>156</v>
      </c>
      <c r="EP52" t="s">
        <v>156</v>
      </c>
      <c r="EQ52" t="s">
        <v>156</v>
      </c>
      <c r="ER52" t="s">
        <v>156</v>
      </c>
      <c r="ES52" t="s">
        <v>156</v>
      </c>
      <c r="ET52" t="s">
        <v>156</v>
      </c>
      <c r="EU52" t="s">
        <v>156</v>
      </c>
      <c r="EV52" t="s">
        <v>156</v>
      </c>
      <c r="EW52" t="s">
        <v>156</v>
      </c>
      <c r="EX52" t="s">
        <v>156</v>
      </c>
      <c r="EY52" t="s">
        <v>156</v>
      </c>
      <c r="EZ52" t="s">
        <v>156</v>
      </c>
      <c r="FA52" t="s">
        <v>156</v>
      </c>
      <c r="FB52" t="s">
        <v>156</v>
      </c>
      <c r="FC52" t="s">
        <v>156</v>
      </c>
      <c r="FD52" t="s">
        <v>156</v>
      </c>
      <c r="FE52" t="s">
        <v>156</v>
      </c>
    </row>
    <row r="53" spans="2:161" x14ac:dyDescent="0.25">
      <c r="B53" s="4" t="s">
        <v>115</v>
      </c>
      <c r="C53" s="4" t="s">
        <v>104</v>
      </c>
      <c r="D53" s="4" t="s">
        <v>101</v>
      </c>
      <c r="E53" s="4">
        <v>0.10369690143500333</v>
      </c>
      <c r="F53" s="4">
        <v>0.10369690143500333</v>
      </c>
      <c r="G53" s="4">
        <v>0.10369690143500333</v>
      </c>
      <c r="H53" s="4">
        <v>0.10369690143500333</v>
      </c>
      <c r="I53" s="4">
        <v>0.10369690143500333</v>
      </c>
      <c r="J53" s="4">
        <v>0.10369690143500333</v>
      </c>
      <c r="K53" s="4">
        <v>0.10369690143500333</v>
      </c>
      <c r="L53" s="4">
        <v>0.10369690143500333</v>
      </c>
      <c r="M53" s="4">
        <v>0.10369690143500333</v>
      </c>
      <c r="N53" s="4">
        <v>0.10369690143500333</v>
      </c>
      <c r="O53" s="4">
        <v>0.10369690143500333</v>
      </c>
      <c r="P53" s="4">
        <v>0.10369690143500333</v>
      </c>
      <c r="Q53" s="4">
        <v>0.10369690143500333</v>
      </c>
      <c r="R53" s="4">
        <v>0.10369690143500333</v>
      </c>
      <c r="S53" s="4">
        <v>0.10369690143500333</v>
      </c>
      <c r="T53" s="4">
        <v>0.10369690143500333</v>
      </c>
      <c r="U53" s="4">
        <v>0.10369690143500333</v>
      </c>
      <c r="V53" s="4">
        <v>0.10369690143500333</v>
      </c>
      <c r="W53" s="4">
        <v>0.10369690143500333</v>
      </c>
      <c r="X53" s="4">
        <v>0.10369690143500333</v>
      </c>
      <c r="Y53" s="4">
        <v>0.10369690143500333</v>
      </c>
      <c r="Z53" s="4">
        <v>0.10369690143500333</v>
      </c>
      <c r="AA53" s="4">
        <v>7.7772676076252489E-2</v>
      </c>
      <c r="AB53" s="4">
        <v>4.3207042264584723E-2</v>
      </c>
      <c r="AC53" s="4">
        <v>3.4565633811667773E-2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8.6414084529169433E-3</v>
      </c>
      <c r="BX53" s="4">
        <v>4.3207042264584723E-2</v>
      </c>
      <c r="BY53" s="4">
        <v>6.9131267623335546E-2</v>
      </c>
      <c r="BZ53" s="4">
        <v>0.10369690143500333</v>
      </c>
      <c r="CA53" s="4">
        <v>0.10369690143500333</v>
      </c>
      <c r="CB53" s="4">
        <v>0.10369690143500333</v>
      </c>
      <c r="CC53" s="4">
        <v>0.10369690143500333</v>
      </c>
      <c r="CD53" s="4">
        <v>0.10369690143500333</v>
      </c>
      <c r="CE53" s="4">
        <v>0.10369690143500333</v>
      </c>
      <c r="CF53" s="4">
        <v>0.10369690143500333</v>
      </c>
      <c r="CG53" s="4">
        <v>0.10369690143500333</v>
      </c>
      <c r="CH53" s="4">
        <v>0.10369690143500333</v>
      </c>
      <c r="CI53" s="4">
        <v>0.10369690143500333</v>
      </c>
      <c r="CJ53" s="4">
        <v>0.10369690143500333</v>
      </c>
      <c r="CK53" s="4">
        <v>0.10369690143500333</v>
      </c>
      <c r="CL53" s="4">
        <v>0.10369690143500333</v>
      </c>
      <c r="CM53" s="4">
        <v>0.10369690143500333</v>
      </c>
      <c r="CN53" s="4">
        <v>0.10369690143500333</v>
      </c>
      <c r="CO53" s="4">
        <v>0.10369690143500333</v>
      </c>
      <c r="CP53" s="4">
        <v>0.10369690143500333</v>
      </c>
      <c r="CQ53" s="4">
        <v>0.10369690143500333</v>
      </c>
      <c r="CR53" s="4">
        <v>0.10369690143500333</v>
      </c>
      <c r="CS53" s="4">
        <v>0.10369690143500333</v>
      </c>
      <c r="CT53" s="4">
        <v>0.10369690143500333</v>
      </c>
      <c r="CU53" s="4">
        <v>0.10369690143500333</v>
      </c>
      <c r="CV53" s="4">
        <v>0.10369690143500333</v>
      </c>
      <c r="CZ53" s="37"/>
      <c r="DA53" s="37"/>
      <c r="DB53" s="37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H53" s="25" t="e">
        <v>#DIV/0!</v>
      </c>
      <c r="EI53" s="25" t="e">
        <v>#DIV/0!</v>
      </c>
      <c r="EJ53" s="25" t="e">
        <v>#DIV/0!</v>
      </c>
      <c r="EK53" s="25" t="e">
        <v>#DIV/0!</v>
      </c>
      <c r="EL53" s="25" t="e">
        <v>#DIV/0!</v>
      </c>
      <c r="EM53" s="25" t="e">
        <v>#DIV/0!</v>
      </c>
      <c r="EN53" s="25" t="e">
        <v>#DIV/0!</v>
      </c>
      <c r="EO53" s="25" t="e">
        <v>#DIV/0!</v>
      </c>
      <c r="EP53" s="25" t="e">
        <v>#DIV/0!</v>
      </c>
      <c r="EQ53" s="25" t="e">
        <v>#DIV/0!</v>
      </c>
      <c r="ER53" s="25" t="e">
        <v>#DIV/0!</v>
      </c>
      <c r="ES53" s="25" t="e">
        <v>#DIV/0!</v>
      </c>
      <c r="ET53" s="25" t="e">
        <v>#DIV/0!</v>
      </c>
      <c r="EU53" s="25" t="e">
        <v>#DIV/0!</v>
      </c>
      <c r="EV53" s="25" t="e">
        <v>#DIV/0!</v>
      </c>
      <c r="EW53" s="25" t="e">
        <v>#DIV/0!</v>
      </c>
      <c r="EX53" s="25" t="e">
        <v>#DIV/0!</v>
      </c>
      <c r="EY53" s="25" t="e">
        <v>#DIV/0!</v>
      </c>
      <c r="EZ53" s="25" t="e">
        <v>#DIV/0!</v>
      </c>
      <c r="FA53" s="25" t="e">
        <v>#DIV/0!</v>
      </c>
      <c r="FB53" s="25" t="e">
        <v>#DIV/0!</v>
      </c>
      <c r="FC53" s="25" t="e">
        <v>#DIV/0!</v>
      </c>
      <c r="FD53" s="25" t="e">
        <v>#DIV/0!</v>
      </c>
      <c r="FE53" s="25" t="e">
        <v>#DIV/0!</v>
      </c>
    </row>
    <row r="54" spans="2:161" x14ac:dyDescent="0.25">
      <c r="B54" s="5" t="s">
        <v>115</v>
      </c>
      <c r="C54" s="5" t="s">
        <v>104</v>
      </c>
      <c r="D54" s="5" t="s">
        <v>102</v>
      </c>
      <c r="E54" s="5">
        <v>0.10369690143500333</v>
      </c>
      <c r="F54" s="5">
        <v>0.10369690143500333</v>
      </c>
      <c r="G54" s="5">
        <v>0.10369690143500333</v>
      </c>
      <c r="H54" s="5">
        <v>0.10369690143500333</v>
      </c>
      <c r="I54" s="5">
        <v>0.10369690143500333</v>
      </c>
      <c r="J54" s="5">
        <v>0.10369690143500333</v>
      </c>
      <c r="K54" s="5">
        <v>0.10369690143500333</v>
      </c>
      <c r="L54" s="5">
        <v>0.10369690143500333</v>
      </c>
      <c r="M54" s="5">
        <v>0.10369690143500333</v>
      </c>
      <c r="N54" s="5">
        <v>0.10369690143500333</v>
      </c>
      <c r="O54" s="5">
        <v>0.10369690143500333</v>
      </c>
      <c r="P54" s="5">
        <v>0.10369690143500333</v>
      </c>
      <c r="Q54" s="5">
        <v>0.10369690143500333</v>
      </c>
      <c r="R54" s="5">
        <v>0.10369690143500333</v>
      </c>
      <c r="S54" s="5">
        <v>0.10369690143500333</v>
      </c>
      <c r="T54" s="5">
        <v>0.10369690143500333</v>
      </c>
      <c r="U54" s="5">
        <v>0.10369690143500333</v>
      </c>
      <c r="V54" s="5">
        <v>0.10369690143500333</v>
      </c>
      <c r="W54" s="5">
        <v>0.10369690143500333</v>
      </c>
      <c r="X54" s="5">
        <v>0.10369690143500333</v>
      </c>
      <c r="Y54" s="5">
        <v>0.10369690143500333</v>
      </c>
      <c r="Z54" s="5">
        <v>0.10369690143500333</v>
      </c>
      <c r="AA54" s="5">
        <v>7.7772676076252489E-2</v>
      </c>
      <c r="AB54" s="5">
        <v>4.3207042264584723E-2</v>
      </c>
      <c r="AC54" s="5">
        <v>3.4565633811667773E-2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0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8.6414084529169433E-3</v>
      </c>
      <c r="BX54" s="5">
        <v>4.3207042264584723E-2</v>
      </c>
      <c r="BY54" s="5">
        <v>6.9131267623335546E-2</v>
      </c>
      <c r="BZ54" s="5">
        <v>0.10369690143500333</v>
      </c>
      <c r="CA54" s="5">
        <v>0.10369690143500333</v>
      </c>
      <c r="CB54" s="5">
        <v>0.10369690143500333</v>
      </c>
      <c r="CC54" s="5">
        <v>0.10369690143500333</v>
      </c>
      <c r="CD54" s="5">
        <v>0.10369690143500333</v>
      </c>
      <c r="CE54" s="5">
        <v>0.10369690143500333</v>
      </c>
      <c r="CF54" s="5">
        <v>0.10369690143500333</v>
      </c>
      <c r="CG54" s="5">
        <v>0.10369690143500333</v>
      </c>
      <c r="CH54" s="5">
        <v>0.10369690143500333</v>
      </c>
      <c r="CI54" s="5">
        <v>0.10369690143500333</v>
      </c>
      <c r="CJ54" s="5">
        <v>0.10369690143500333</v>
      </c>
      <c r="CK54" s="5">
        <v>0.10369690143500333</v>
      </c>
      <c r="CL54" s="5">
        <v>0.10369690143500333</v>
      </c>
      <c r="CM54" s="5">
        <v>0.10369690143500333</v>
      </c>
      <c r="CN54" s="5">
        <v>0.10369690143500333</v>
      </c>
      <c r="CO54" s="5">
        <v>0.10369690143500333</v>
      </c>
      <c r="CP54" s="5">
        <v>0.10369690143500333</v>
      </c>
      <c r="CQ54" s="5">
        <v>0.10369690143500333</v>
      </c>
      <c r="CR54" s="5">
        <v>0.10369690143500333</v>
      </c>
      <c r="CS54" s="5">
        <v>0.10369690143500333</v>
      </c>
      <c r="CT54" s="5">
        <v>0.10369690143500333</v>
      </c>
      <c r="CU54" s="5">
        <v>0.10369690143500333</v>
      </c>
      <c r="CV54" s="5">
        <v>0.10369690143500333</v>
      </c>
      <c r="CZ54" s="37"/>
      <c r="DA54" s="37"/>
      <c r="DB54" s="37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H54" t="s">
        <v>156</v>
      </c>
      <c r="EI54" t="s">
        <v>156</v>
      </c>
      <c r="EJ54" t="s">
        <v>156</v>
      </c>
      <c r="EK54" t="s">
        <v>156</v>
      </c>
      <c r="EL54" t="s">
        <v>156</v>
      </c>
      <c r="EM54" t="s">
        <v>156</v>
      </c>
      <c r="EN54" t="s">
        <v>156</v>
      </c>
      <c r="EO54" t="s">
        <v>156</v>
      </c>
      <c r="EP54" t="s">
        <v>156</v>
      </c>
      <c r="EQ54" t="s">
        <v>156</v>
      </c>
      <c r="ER54" t="s">
        <v>156</v>
      </c>
      <c r="ES54" t="s">
        <v>156</v>
      </c>
      <c r="ET54" t="s">
        <v>156</v>
      </c>
      <c r="EU54" t="s">
        <v>156</v>
      </c>
      <c r="EV54" t="s">
        <v>156</v>
      </c>
      <c r="EW54" t="s">
        <v>156</v>
      </c>
      <c r="EX54" t="s">
        <v>156</v>
      </c>
      <c r="EY54" t="s">
        <v>156</v>
      </c>
      <c r="EZ54" t="s">
        <v>156</v>
      </c>
      <c r="FA54" t="s">
        <v>156</v>
      </c>
      <c r="FB54" t="s">
        <v>156</v>
      </c>
      <c r="FC54" t="s">
        <v>156</v>
      </c>
      <c r="FD54" t="s">
        <v>156</v>
      </c>
      <c r="FE54" t="s">
        <v>156</v>
      </c>
    </row>
    <row r="55" spans="2:161" x14ac:dyDescent="0.25">
      <c r="B55" s="3" t="s">
        <v>116</v>
      </c>
      <c r="C55" s="3" t="s">
        <v>104</v>
      </c>
      <c r="D55" s="3" t="s">
        <v>100</v>
      </c>
      <c r="E55" s="3">
        <v>8.5817343001419271E-4</v>
      </c>
      <c r="F55" s="3">
        <v>8.5172260753026651E-4</v>
      </c>
      <c r="G55" s="3">
        <v>8.6817556207101625E-4</v>
      </c>
      <c r="H55" s="3">
        <v>8.5180395341825509E-4</v>
      </c>
      <c r="I55" s="3">
        <v>8.583130137081507E-4</v>
      </c>
      <c r="J55" s="3">
        <v>8.6631799602622712E-4</v>
      </c>
      <c r="K55" s="3">
        <v>8.4819852676734956E-4</v>
      </c>
      <c r="L55" s="3">
        <v>8.5812841678355439E-4</v>
      </c>
      <c r="M55" s="3">
        <v>8.3556589539578966E-4</v>
      </c>
      <c r="N55" s="3">
        <v>8.419981634462066E-4</v>
      </c>
      <c r="O55" s="3">
        <v>8.3711929416767882E-4</v>
      </c>
      <c r="P55" s="3">
        <v>8.6075398351134736E-4</v>
      </c>
      <c r="Q55" s="3">
        <v>8.4749747876520913E-4</v>
      </c>
      <c r="R55" s="3">
        <v>8.6117163132529281E-4</v>
      </c>
      <c r="S55" s="3">
        <v>8.6939490979946504E-4</v>
      </c>
      <c r="T55" s="3">
        <v>8.5263739289029349E-4</v>
      </c>
      <c r="U55" s="3">
        <v>8.7530357727195996E-4</v>
      </c>
      <c r="V55" s="3">
        <v>8.4582642410467937E-4</v>
      </c>
      <c r="W55" s="3">
        <v>8.6890307045582539E-4</v>
      </c>
      <c r="X55" s="3">
        <v>8.4128160735603551E-4</v>
      </c>
      <c r="Y55" s="3">
        <v>8.7427339725916183E-4</v>
      </c>
      <c r="Z55" s="3">
        <v>8.5359077801333929E-4</v>
      </c>
      <c r="AA55" s="3">
        <v>8.4896310959865654E-4</v>
      </c>
      <c r="AB55" s="3">
        <v>7.780518691647613E-4</v>
      </c>
      <c r="AC55" s="3">
        <v>7.7990036069452344E-4</v>
      </c>
      <c r="AD55" s="3">
        <v>8.9145235325550334E-4</v>
      </c>
      <c r="AE55" s="3">
        <v>1.0474748739445268E-3</v>
      </c>
      <c r="AF55" s="3">
        <v>1.2140015701202714E-3</v>
      </c>
      <c r="AG55" s="3">
        <v>1.2998778370328812E-3</v>
      </c>
      <c r="AH55" s="3">
        <v>1.3496528281101187E-3</v>
      </c>
      <c r="AI55" s="3">
        <v>1.3500845050896696E-3</v>
      </c>
      <c r="AJ55" s="3">
        <v>1.3604899348166758E-3</v>
      </c>
      <c r="AK55" s="3">
        <v>1.3139249982532105E-3</v>
      </c>
      <c r="AL55" s="3">
        <v>1.3422592407737026E-3</v>
      </c>
      <c r="AM55" s="3">
        <v>1.3277913656316849E-3</v>
      </c>
      <c r="AN55" s="3">
        <v>1.4535774328706631E-3</v>
      </c>
      <c r="AO55" s="3">
        <v>1.4517134277980373E-3</v>
      </c>
      <c r="AP55" s="3">
        <v>1.3496713791903215E-3</v>
      </c>
      <c r="AQ55" s="3">
        <v>1.3546860504887041E-3</v>
      </c>
      <c r="AR55" s="3">
        <v>1.3777910943520934E-3</v>
      </c>
      <c r="AS55" s="3">
        <v>1.3683859541830294E-3</v>
      </c>
      <c r="AT55" s="3">
        <v>1.3608826460483026E-3</v>
      </c>
      <c r="AU55" s="3">
        <v>1.4064858849260323E-3</v>
      </c>
      <c r="AV55" s="3">
        <v>1.3562224391326428E-3</v>
      </c>
      <c r="AW55" s="3">
        <v>1.3916740910755179E-3</v>
      </c>
      <c r="AX55" s="3">
        <v>1.3974125171827875E-3</v>
      </c>
      <c r="AY55" s="3">
        <v>1.3466765608765765E-3</v>
      </c>
      <c r="AZ55" s="3">
        <v>1.3099181707314637E-3</v>
      </c>
      <c r="BA55" s="3">
        <v>1.3404451786035775E-3</v>
      </c>
      <c r="BB55" s="3">
        <v>1.3276506168535766E-3</v>
      </c>
      <c r="BC55" s="3">
        <v>1.3277425429475201E-3</v>
      </c>
      <c r="BD55" s="3">
        <v>1.3626429857564251E-3</v>
      </c>
      <c r="BE55" s="3">
        <v>1.3646318457254389E-3</v>
      </c>
      <c r="BF55" s="3">
        <v>1.3624091761820236E-3</v>
      </c>
      <c r="BG55" s="3">
        <v>1.3418052394498095E-3</v>
      </c>
      <c r="BH55" s="3">
        <v>1.238947157133603E-3</v>
      </c>
      <c r="BI55" s="3">
        <v>1.3120462409552914E-3</v>
      </c>
      <c r="BJ55" s="3">
        <v>1.2782350276375047E-3</v>
      </c>
      <c r="BK55" s="3">
        <v>1.25970052904352E-3</v>
      </c>
      <c r="BL55" s="3">
        <v>1.2279708348865493E-3</v>
      </c>
      <c r="BM55" s="3">
        <v>1.1591502184394153E-3</v>
      </c>
      <c r="BN55" s="3">
        <v>1.2602173036129619E-3</v>
      </c>
      <c r="BO55" s="3">
        <v>1.253581885918253E-3</v>
      </c>
      <c r="BP55" s="3">
        <v>1.2524472866224275E-3</v>
      </c>
      <c r="BQ55" s="3">
        <v>1.2412749830217544E-3</v>
      </c>
      <c r="BR55" s="3">
        <v>1.2808185985990963E-3</v>
      </c>
      <c r="BS55" s="3">
        <v>1.3367092035025973E-3</v>
      </c>
      <c r="BT55" s="3">
        <v>1.3760413598111617E-3</v>
      </c>
      <c r="BU55" s="3">
        <v>1.3635910640677697E-3</v>
      </c>
      <c r="BV55" s="3">
        <v>1.341377762411882E-3</v>
      </c>
      <c r="BW55" s="3">
        <v>1.3624837137416732E-3</v>
      </c>
      <c r="BX55" s="3">
        <v>1.3198450290777891E-3</v>
      </c>
      <c r="BY55" s="3">
        <v>1.0676830845178164E-3</v>
      </c>
      <c r="BZ55" s="3">
        <v>9.6423289819573706E-4</v>
      </c>
      <c r="CA55" s="3">
        <v>9.5763946767902879E-4</v>
      </c>
      <c r="CB55" s="3">
        <v>9.0475310884735951E-4</v>
      </c>
      <c r="CC55" s="3">
        <v>8.5859980694315816E-4</v>
      </c>
      <c r="CD55" s="3">
        <v>8.5335697475687178E-4</v>
      </c>
      <c r="CE55" s="3">
        <v>8.5546043858312614E-4</v>
      </c>
      <c r="CF55" s="3">
        <v>8.6602176690545377E-4</v>
      </c>
      <c r="CG55" s="3">
        <v>8.8210699017791841E-4</v>
      </c>
      <c r="CH55" s="3">
        <v>8.9686429630138917E-4</v>
      </c>
      <c r="CI55" s="3">
        <v>9.3092521506217692E-4</v>
      </c>
      <c r="CJ55" s="3">
        <v>9.3726026873133599E-4</v>
      </c>
      <c r="CK55" s="3">
        <v>9.0721939822627174E-4</v>
      </c>
      <c r="CL55" s="3">
        <v>9.1808072699397711E-4</v>
      </c>
      <c r="CM55" s="3">
        <v>9.1095307610486562E-4</v>
      </c>
      <c r="CN55" s="3">
        <v>8.8804138505248697E-4</v>
      </c>
      <c r="CO55" s="3">
        <v>9.0408536784259991E-4</v>
      </c>
      <c r="CP55" s="3">
        <v>9.1084375625728633E-4</v>
      </c>
      <c r="CQ55" s="3">
        <v>9.176925614589399E-4</v>
      </c>
      <c r="CR55" s="3">
        <v>9.3311344891301891E-4</v>
      </c>
      <c r="CS55" s="3">
        <v>8.9817063950995335E-4</v>
      </c>
      <c r="CT55" s="3">
        <v>9.3432975069897967E-4</v>
      </c>
      <c r="CU55" s="3">
        <v>8.9530484201834197E-4</v>
      </c>
      <c r="CV55" s="3">
        <v>8.9514480674332054E-4</v>
      </c>
      <c r="CZ55" s="37"/>
      <c r="DA55" s="37"/>
      <c r="DB55" s="37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H55" t="s">
        <v>156</v>
      </c>
      <c r="EI55" t="s">
        <v>156</v>
      </c>
      <c r="EJ55" t="s">
        <v>156</v>
      </c>
      <c r="EK55" t="s">
        <v>156</v>
      </c>
      <c r="EL55" t="s">
        <v>156</v>
      </c>
      <c r="EM55" t="s">
        <v>156</v>
      </c>
      <c r="EN55" t="s">
        <v>156</v>
      </c>
      <c r="EO55" t="s">
        <v>156</v>
      </c>
      <c r="EP55" t="s">
        <v>156</v>
      </c>
      <c r="EQ55" t="s">
        <v>156</v>
      </c>
      <c r="ER55" t="s">
        <v>156</v>
      </c>
      <c r="ES55" t="s">
        <v>156</v>
      </c>
      <c r="ET55" t="s">
        <v>156</v>
      </c>
      <c r="EU55" t="s">
        <v>156</v>
      </c>
      <c r="EV55" t="s">
        <v>156</v>
      </c>
      <c r="EW55" t="s">
        <v>156</v>
      </c>
      <c r="EX55" t="s">
        <v>156</v>
      </c>
      <c r="EY55" t="s">
        <v>156</v>
      </c>
      <c r="EZ55" t="s">
        <v>156</v>
      </c>
      <c r="FA55" t="s">
        <v>156</v>
      </c>
      <c r="FB55" t="s">
        <v>156</v>
      </c>
      <c r="FC55" t="s">
        <v>156</v>
      </c>
      <c r="FD55" t="s">
        <v>156</v>
      </c>
      <c r="FE55" t="s">
        <v>156</v>
      </c>
    </row>
    <row r="56" spans="2:161" x14ac:dyDescent="0.25">
      <c r="B56" s="4" t="s">
        <v>116</v>
      </c>
      <c r="C56" s="4" t="s">
        <v>104</v>
      </c>
      <c r="D56" s="4" t="s">
        <v>101</v>
      </c>
      <c r="E56" s="4">
        <v>7.2309494297377304E-4</v>
      </c>
      <c r="F56" s="4">
        <v>6.9958321019638952E-4</v>
      </c>
      <c r="G56" s="4">
        <v>6.9862189137394077E-4</v>
      </c>
      <c r="H56" s="4">
        <v>6.9900703208279332E-4</v>
      </c>
      <c r="I56" s="4">
        <v>6.8706333174638602E-4</v>
      </c>
      <c r="J56" s="4">
        <v>6.9754328314048655E-4</v>
      </c>
      <c r="K56" s="4">
        <v>7.0729497332021037E-4</v>
      </c>
      <c r="L56" s="4">
        <v>7.0436296009438175E-4</v>
      </c>
      <c r="M56" s="4">
        <v>7.0983656847027567E-4</v>
      </c>
      <c r="N56" s="4">
        <v>7.0053660629158907E-4</v>
      </c>
      <c r="O56" s="4">
        <v>6.8894889048105238E-4</v>
      </c>
      <c r="P56" s="4">
        <v>6.9068880885558067E-4</v>
      </c>
      <c r="Q56" s="4">
        <v>6.9025221931808304E-4</v>
      </c>
      <c r="R56" s="4">
        <v>6.7562618695936295E-4</v>
      </c>
      <c r="S56" s="4">
        <v>6.8662409298930228E-4</v>
      </c>
      <c r="T56" s="4">
        <v>6.8233767815583464E-4</v>
      </c>
      <c r="U56" s="4">
        <v>6.9597475060882447E-4</v>
      </c>
      <c r="V56" s="4">
        <v>6.7633630729847815E-4</v>
      </c>
      <c r="W56" s="4">
        <v>6.7059788856066373E-4</v>
      </c>
      <c r="X56" s="4">
        <v>6.648655158504992E-4</v>
      </c>
      <c r="Y56" s="4">
        <v>6.7942042427783966E-4</v>
      </c>
      <c r="Z56" s="4">
        <v>6.8390317549364547E-4</v>
      </c>
      <c r="AA56" s="4">
        <v>6.9076712738547631E-4</v>
      </c>
      <c r="AB56" s="4">
        <v>6.4924488556670872E-4</v>
      </c>
      <c r="AC56" s="4">
        <v>6.7573023333368683E-4</v>
      </c>
      <c r="AD56" s="4">
        <v>8.1106788298846658E-4</v>
      </c>
      <c r="AE56" s="4">
        <v>7.9168251319073181E-4</v>
      </c>
      <c r="AF56" s="4">
        <v>7.7986857900884626E-4</v>
      </c>
      <c r="AG56" s="4">
        <v>8.375702386446463E-4</v>
      </c>
      <c r="AH56" s="4">
        <v>9.0827039760308552E-4</v>
      </c>
      <c r="AI56" s="4">
        <v>8.1508906429108284E-4</v>
      </c>
      <c r="AJ56" s="4">
        <v>7.8303099543657604E-4</v>
      </c>
      <c r="AK56" s="4">
        <v>9.5159612058444486E-4</v>
      </c>
      <c r="AL56" s="4">
        <v>1.0816962102621667E-3</v>
      </c>
      <c r="AM56" s="4">
        <v>1.0844254493165225E-3</v>
      </c>
      <c r="AN56" s="4">
        <v>1.0657993837444809E-3</v>
      </c>
      <c r="AO56" s="4">
        <v>9.8904228694582765E-4</v>
      </c>
      <c r="AP56" s="4">
        <v>9.8472219870643601E-4</v>
      </c>
      <c r="AQ56" s="4">
        <v>9.7296386070610901E-4</v>
      </c>
      <c r="AR56" s="4">
        <v>9.6661482369068258E-4</v>
      </c>
      <c r="AS56" s="4">
        <v>1.0257514836911261E-3</v>
      </c>
      <c r="AT56" s="4">
        <v>1.0536896195628526E-3</v>
      </c>
      <c r="AU56" s="4">
        <v>1.0221505903057389E-3</v>
      </c>
      <c r="AV56" s="4">
        <v>9.7751966422606612E-4</v>
      </c>
      <c r="AW56" s="4">
        <v>1.0020816251722013E-3</v>
      </c>
      <c r="AX56" s="4">
        <v>9.8420199160033882E-4</v>
      </c>
      <c r="AY56" s="4">
        <v>9.9774639864654209E-4</v>
      </c>
      <c r="AZ56" s="4">
        <v>1.0110558463808945E-3</v>
      </c>
      <c r="BA56" s="4">
        <v>1.014681710483945E-3</v>
      </c>
      <c r="BB56" s="4">
        <v>1.0011225654330312E-3</v>
      </c>
      <c r="BC56" s="4">
        <v>1.0265917443357487E-3</v>
      </c>
      <c r="BD56" s="4">
        <v>1.0138206515316012E-3</v>
      </c>
      <c r="BE56" s="4">
        <v>9.9394159081261945E-4</v>
      </c>
      <c r="BF56" s="4">
        <v>9.9852461876470656E-4</v>
      </c>
      <c r="BG56" s="4">
        <v>1.0213481723345312E-3</v>
      </c>
      <c r="BH56" s="4">
        <v>1.0205801568091168E-3</v>
      </c>
      <c r="BI56" s="4">
        <v>1.02652061654292E-3</v>
      </c>
      <c r="BJ56" s="4">
        <v>1.0285075870069E-3</v>
      </c>
      <c r="BK56" s="4">
        <v>1.0019363274003531E-3</v>
      </c>
      <c r="BL56" s="4">
        <v>1.0111492983787796E-3</v>
      </c>
      <c r="BM56" s="4">
        <v>9.9807251656478663E-4</v>
      </c>
      <c r="BN56" s="4">
        <v>1.0815967183222409E-3</v>
      </c>
      <c r="BO56" s="4">
        <v>1.1598550186620613E-3</v>
      </c>
      <c r="BP56" s="4">
        <v>1.0699950104697431E-3</v>
      </c>
      <c r="BQ56" s="4">
        <v>1.0182984938224373E-3</v>
      </c>
      <c r="BR56" s="4">
        <v>1.0682002629530706E-3</v>
      </c>
      <c r="BS56" s="4">
        <v>1.0499604731721008E-3</v>
      </c>
      <c r="BT56" s="4">
        <v>1.0426054647425284E-3</v>
      </c>
      <c r="BU56" s="4">
        <v>9.6974168871087412E-4</v>
      </c>
      <c r="BV56" s="4">
        <v>9.8568162194457394E-4</v>
      </c>
      <c r="BW56" s="4">
        <v>9.8552651354359895E-4</v>
      </c>
      <c r="BX56" s="4">
        <v>1.0869193644620189E-3</v>
      </c>
      <c r="BY56" s="4">
        <v>1.1799478462343679E-3</v>
      </c>
      <c r="BZ56" s="4">
        <v>1.1099324627689673E-3</v>
      </c>
      <c r="CA56" s="4">
        <v>1.1031956375680948E-3</v>
      </c>
      <c r="CB56" s="4">
        <v>1.0845805504829226E-3</v>
      </c>
      <c r="CC56" s="4">
        <v>1.0828641023166235E-3</v>
      </c>
      <c r="CD56" s="4">
        <v>1.0859531398636584E-3</v>
      </c>
      <c r="CE56" s="4">
        <v>1.1020470461791088E-3</v>
      </c>
      <c r="CF56" s="4">
        <v>1.0840145728066412E-3</v>
      </c>
      <c r="CG56" s="4">
        <v>1.0818184023616852E-3</v>
      </c>
      <c r="CH56" s="4">
        <v>1.063854428214113E-3</v>
      </c>
      <c r="CI56" s="4">
        <v>1.0999412986012231E-3</v>
      </c>
      <c r="CJ56" s="4">
        <v>1.0799786193314892E-3</v>
      </c>
      <c r="CK56" s="4">
        <v>1.0816292446855827E-3</v>
      </c>
      <c r="CL56" s="4">
        <v>1.072193846602425E-3</v>
      </c>
      <c r="CM56" s="4">
        <v>1.0879816964443872E-3</v>
      </c>
      <c r="CN56" s="4">
        <v>1.044231884942665E-3</v>
      </c>
      <c r="CO56" s="4">
        <v>1.0525485987538954E-3</v>
      </c>
      <c r="CP56" s="4">
        <v>1.0664940170920496E-3</v>
      </c>
      <c r="CQ56" s="4">
        <v>1.1039273231734173E-3</v>
      </c>
      <c r="CR56" s="4">
        <v>1.0942997152082377E-3</v>
      </c>
      <c r="CS56" s="4">
        <v>1.1249451438387495E-3</v>
      </c>
      <c r="CT56" s="4">
        <v>1.1144182519698344E-3</v>
      </c>
      <c r="CU56" s="4">
        <v>1.1303710580194959E-3</v>
      </c>
      <c r="CV56" s="4">
        <v>1.1166968944619341E-3</v>
      </c>
      <c r="CZ56" s="37"/>
      <c r="DA56" s="37"/>
      <c r="DB56" s="37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H56" s="25" t="e">
        <v>#DIV/0!</v>
      </c>
      <c r="EI56" s="25" t="e">
        <v>#DIV/0!</v>
      </c>
      <c r="EJ56" s="25" t="e">
        <v>#DIV/0!</v>
      </c>
      <c r="EK56" s="25" t="e">
        <v>#DIV/0!</v>
      </c>
      <c r="EL56" s="25" t="e">
        <v>#DIV/0!</v>
      </c>
      <c r="EM56" s="25" t="e">
        <v>#DIV/0!</v>
      </c>
      <c r="EN56" s="25" t="e">
        <v>#DIV/0!</v>
      </c>
      <c r="EO56" s="25" t="e">
        <v>#DIV/0!</v>
      </c>
      <c r="EP56" s="25" t="e">
        <v>#DIV/0!</v>
      </c>
      <c r="EQ56" s="25" t="e">
        <v>#DIV/0!</v>
      </c>
      <c r="ER56" s="25" t="e">
        <v>#DIV/0!</v>
      </c>
      <c r="ES56" s="25" t="e">
        <v>#DIV/0!</v>
      </c>
      <c r="ET56" s="25" t="e">
        <v>#DIV/0!</v>
      </c>
      <c r="EU56" s="25" t="e">
        <v>#DIV/0!</v>
      </c>
      <c r="EV56" s="25" t="e">
        <v>#DIV/0!</v>
      </c>
      <c r="EW56" s="25" t="e">
        <v>#DIV/0!</v>
      </c>
      <c r="EX56" s="25" t="e">
        <v>#DIV/0!</v>
      </c>
      <c r="EY56" s="25" t="e">
        <v>#DIV/0!</v>
      </c>
      <c r="EZ56" s="25" t="e">
        <v>#DIV/0!</v>
      </c>
      <c r="FA56" s="25" t="e">
        <v>#DIV/0!</v>
      </c>
      <c r="FB56" s="25" t="e">
        <v>#DIV/0!</v>
      </c>
      <c r="FC56" s="25" t="e">
        <v>#DIV/0!</v>
      </c>
      <c r="FD56" s="25" t="e">
        <v>#DIV/0!</v>
      </c>
      <c r="FE56" s="25" t="e">
        <v>#DIV/0!</v>
      </c>
    </row>
    <row r="57" spans="2:161" x14ac:dyDescent="0.25">
      <c r="B57" s="5" t="s">
        <v>116</v>
      </c>
      <c r="C57" s="5" t="s">
        <v>104</v>
      </c>
      <c r="D57" s="5" t="s">
        <v>102</v>
      </c>
      <c r="E57" s="5">
        <v>9.4955732479390452E-4</v>
      </c>
      <c r="F57" s="5">
        <v>8.9877671738491677E-4</v>
      </c>
      <c r="G57" s="5">
        <v>8.7033580296221936E-4</v>
      </c>
      <c r="H57" s="5">
        <v>8.3871809312442344E-4</v>
      </c>
      <c r="I57" s="5">
        <v>8.6997222721677957E-4</v>
      </c>
      <c r="J57" s="5">
        <v>8.6715749321596581E-4</v>
      </c>
      <c r="K57" s="5">
        <v>8.8161438626180972E-4</v>
      </c>
      <c r="L57" s="5">
        <v>8.6192792075884348E-4</v>
      </c>
      <c r="M57" s="5">
        <v>8.5589855561395871E-4</v>
      </c>
      <c r="N57" s="5">
        <v>8.5157506373547049E-4</v>
      </c>
      <c r="O57" s="5">
        <v>8.620459641368207E-4</v>
      </c>
      <c r="P57" s="5">
        <v>8.9412824485327221E-4</v>
      </c>
      <c r="Q57" s="5">
        <v>9.0348572928065094E-4</v>
      </c>
      <c r="R57" s="5">
        <v>8.9415586103807818E-4</v>
      </c>
      <c r="S57" s="5">
        <v>8.9472334920168205E-4</v>
      </c>
      <c r="T57" s="5">
        <v>8.7286943987225306E-4</v>
      </c>
      <c r="U57" s="5">
        <v>8.2237523572657549E-4</v>
      </c>
      <c r="V57" s="5">
        <v>8.008591554299621E-4</v>
      </c>
      <c r="W57" s="5">
        <v>8.0936313746180974E-4</v>
      </c>
      <c r="X57" s="5">
        <v>8.135682027154039E-4</v>
      </c>
      <c r="Y57" s="5">
        <v>7.9413669671106631E-4</v>
      </c>
      <c r="Z57" s="5">
        <v>7.7948269384350605E-4</v>
      </c>
      <c r="AA57" s="5">
        <v>6.8191584170769395E-4</v>
      </c>
      <c r="AB57" s="5">
        <v>6.0779866610834827E-4</v>
      </c>
      <c r="AC57" s="5">
        <v>6.4599166474816423E-4</v>
      </c>
      <c r="AD57" s="5">
        <v>6.6713054526494793E-4</v>
      </c>
      <c r="AE57" s="5">
        <v>9.1660525974766795E-4</v>
      </c>
      <c r="AF57" s="5">
        <v>8.7227963335302216E-4</v>
      </c>
      <c r="AG57" s="5">
        <v>9.1060465316879539E-4</v>
      </c>
      <c r="AH57" s="5">
        <v>9.4952629491503902E-4</v>
      </c>
      <c r="AI57" s="5">
        <v>9.3937318791576321E-4</v>
      </c>
      <c r="AJ57" s="5">
        <v>9.212336748842877E-4</v>
      </c>
      <c r="AK57" s="5">
        <v>9.2568163260851107E-4</v>
      </c>
      <c r="AL57" s="5">
        <v>9.3726593278380284E-4</v>
      </c>
      <c r="AM57" s="5">
        <v>9.5619765129907109E-4</v>
      </c>
      <c r="AN57" s="5">
        <v>9.6361925898477024E-4</v>
      </c>
      <c r="AO57" s="5">
        <v>9.6365635092560457E-4</v>
      </c>
      <c r="AP57" s="5">
        <v>9.5556624719325537E-4</v>
      </c>
      <c r="AQ57" s="5">
        <v>9.5024360135709685E-4</v>
      </c>
      <c r="AR57" s="5">
        <v>9.8617534087068752E-4</v>
      </c>
      <c r="AS57" s="5">
        <v>9.8806053304073462E-4</v>
      </c>
      <c r="AT57" s="5">
        <v>9.6076632339670042E-4</v>
      </c>
      <c r="AU57" s="5">
        <v>9.999819239985316E-4</v>
      </c>
      <c r="AV57" s="5">
        <v>9.5227445048562246E-4</v>
      </c>
      <c r="AW57" s="5">
        <v>9.1536548427850414E-4</v>
      </c>
      <c r="AX57" s="5">
        <v>9.4154440526016093E-4</v>
      </c>
      <c r="AY57" s="5">
        <v>9.69131440552133E-4</v>
      </c>
      <c r="AZ57" s="5">
        <v>9.5038357050644142E-4</v>
      </c>
      <c r="BA57" s="5">
        <v>9.3068233905803615E-4</v>
      </c>
      <c r="BB57" s="5">
        <v>9.5626160144709517E-4</v>
      </c>
      <c r="BC57" s="5">
        <v>9.6071448258305315E-4</v>
      </c>
      <c r="BD57" s="5">
        <v>9.7846584249734877E-4</v>
      </c>
      <c r="BE57" s="5">
        <v>9.688537622082184E-4</v>
      </c>
      <c r="BF57" s="5">
        <v>9.0123316864018101E-4</v>
      </c>
      <c r="BG57" s="5">
        <v>9.2852890667161775E-4</v>
      </c>
      <c r="BH57" s="5">
        <v>8.7185250790847819E-4</v>
      </c>
      <c r="BI57" s="5">
        <v>8.5588683698844409E-4</v>
      </c>
      <c r="BJ57" s="5">
        <v>9.2316577873949562E-4</v>
      </c>
      <c r="BK57" s="5">
        <v>9.3937130725451647E-4</v>
      </c>
      <c r="BL57" s="5">
        <v>9.5561731591743443E-4</v>
      </c>
      <c r="BM57" s="5">
        <v>9.5720250070715715E-4</v>
      </c>
      <c r="BN57" s="5">
        <v>9.7029327845965605E-4</v>
      </c>
      <c r="BO57" s="5">
        <v>9.9660234962120858E-4</v>
      </c>
      <c r="BP57" s="5">
        <v>9.8255779974121033E-4</v>
      </c>
      <c r="BQ57" s="5">
        <v>9.9136218967786258E-4</v>
      </c>
      <c r="BR57" s="5">
        <v>1.0592627099508826E-3</v>
      </c>
      <c r="BS57" s="5">
        <v>1.0465710760951812E-3</v>
      </c>
      <c r="BT57" s="5">
        <v>1.0281228110282858E-3</v>
      </c>
      <c r="BU57" s="5">
        <v>1.0536067442546585E-3</v>
      </c>
      <c r="BV57" s="5">
        <v>9.8502902970881018E-4</v>
      </c>
      <c r="BW57" s="5">
        <v>9.3944735568328517E-4</v>
      </c>
      <c r="BX57" s="5">
        <v>1.0061149357809365E-3</v>
      </c>
      <c r="BY57" s="5">
        <v>1.0433220196570327E-3</v>
      </c>
      <c r="BZ57" s="5">
        <v>1.022595517259533E-3</v>
      </c>
      <c r="CA57" s="5">
        <v>9.8194566443262233E-4</v>
      </c>
      <c r="CB57" s="5">
        <v>1.0093715493220286E-3</v>
      </c>
      <c r="CC57" s="5">
        <v>1.0093382675179343E-3</v>
      </c>
      <c r="CD57" s="5">
        <v>9.7675051898394173E-4</v>
      </c>
      <c r="CE57" s="5">
        <v>9.7701801539620977E-4</v>
      </c>
      <c r="CF57" s="5">
        <v>1.0031568023884758E-3</v>
      </c>
      <c r="CG57" s="5">
        <v>1.0056344619477509E-3</v>
      </c>
      <c r="CH57" s="5">
        <v>9.8575578476196466E-4</v>
      </c>
      <c r="CI57" s="5">
        <v>1.0472773922493861E-3</v>
      </c>
      <c r="CJ57" s="5">
        <v>1.0326021869861515E-3</v>
      </c>
      <c r="CK57" s="5">
        <v>1.0153986434260241E-3</v>
      </c>
      <c r="CL57" s="5">
        <v>1.0494830348427176E-3</v>
      </c>
      <c r="CM57" s="5">
        <v>1.0184361992202459E-3</v>
      </c>
      <c r="CN57" s="5">
        <v>9.9344937590642337E-4</v>
      </c>
      <c r="CO57" s="5">
        <v>9.6275176655562906E-4</v>
      </c>
      <c r="CP57" s="5">
        <v>9.4449192785676537E-4</v>
      </c>
      <c r="CQ57" s="5">
        <v>9.6585666803860834E-4</v>
      </c>
      <c r="CR57" s="5">
        <v>9.6046404262401625E-4</v>
      </c>
      <c r="CS57" s="5">
        <v>9.6767679368667671E-4</v>
      </c>
      <c r="CT57" s="5">
        <v>9.5728951174248883E-4</v>
      </c>
      <c r="CU57" s="5">
        <v>9.3389355154442795E-4</v>
      </c>
      <c r="CV57" s="5">
        <v>9.3999706016064462E-4</v>
      </c>
      <c r="CZ57" s="37"/>
      <c r="DA57" s="37"/>
      <c r="DB57" s="37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H57" t="s">
        <v>156</v>
      </c>
      <c r="EI57" t="s">
        <v>156</v>
      </c>
      <c r="EJ57" t="s">
        <v>156</v>
      </c>
      <c r="EK57" t="s">
        <v>156</v>
      </c>
      <c r="EL57" t="s">
        <v>156</v>
      </c>
      <c r="EM57" t="s">
        <v>156</v>
      </c>
      <c r="EN57" t="s">
        <v>156</v>
      </c>
      <c r="EO57" t="s">
        <v>156</v>
      </c>
      <c r="EP57" t="s">
        <v>156</v>
      </c>
      <c r="EQ57" t="s">
        <v>156</v>
      </c>
      <c r="ER57" t="s">
        <v>156</v>
      </c>
      <c r="ES57" t="s">
        <v>156</v>
      </c>
      <c r="ET57" t="s">
        <v>156</v>
      </c>
      <c r="EU57" t="s">
        <v>156</v>
      </c>
      <c r="EV57" t="s">
        <v>156</v>
      </c>
      <c r="EW57" t="s">
        <v>156</v>
      </c>
      <c r="EX57" t="s">
        <v>156</v>
      </c>
      <c r="EY57" t="s">
        <v>156</v>
      </c>
      <c r="EZ57" t="s">
        <v>156</v>
      </c>
      <c r="FA57" t="s">
        <v>156</v>
      </c>
      <c r="FB57" t="s">
        <v>156</v>
      </c>
      <c r="FC57" t="s">
        <v>156</v>
      </c>
      <c r="FD57" t="s">
        <v>156</v>
      </c>
      <c r="FE57" t="s">
        <v>156</v>
      </c>
    </row>
    <row r="58" spans="2:161" x14ac:dyDescent="0.25">
      <c r="B58" s="3" t="s">
        <v>116</v>
      </c>
      <c r="C58" s="3" t="s">
        <v>108</v>
      </c>
      <c r="D58" s="3" t="s">
        <v>100</v>
      </c>
      <c r="E58" s="3">
        <v>9.1559039372033073E-4</v>
      </c>
      <c r="F58" s="3">
        <v>8.6651159227376642E-4</v>
      </c>
      <c r="G58" s="3">
        <v>8.9757389341266333E-4</v>
      </c>
      <c r="H58" s="3">
        <v>8.2316239767884504E-4</v>
      </c>
      <c r="I58" s="3">
        <v>8.2557724022600247E-4</v>
      </c>
      <c r="J58" s="3">
        <v>8.4342535072411498E-4</v>
      </c>
      <c r="K58" s="3">
        <v>7.90564486893474E-4</v>
      </c>
      <c r="L58" s="3">
        <v>8.1031295731347913E-4</v>
      </c>
      <c r="M58" s="3">
        <v>7.5215480813626331E-4</v>
      </c>
      <c r="N58" s="3">
        <v>7.8397895022413273E-4</v>
      </c>
      <c r="O58" s="3">
        <v>8.6049967784613938E-4</v>
      </c>
      <c r="P58" s="3">
        <v>8.0543169112492954E-4</v>
      </c>
      <c r="Q58" s="3">
        <v>8.1241169957472549E-4</v>
      </c>
      <c r="R58" s="3">
        <v>7.3289812917379325E-4</v>
      </c>
      <c r="S58" s="3">
        <v>7.6585086883985639E-4</v>
      </c>
      <c r="T58" s="3">
        <v>7.7196882270302056E-4</v>
      </c>
      <c r="U58" s="3">
        <v>7.4118794609156233E-4</v>
      </c>
      <c r="V58" s="3">
        <v>7.8850216111907203E-4</v>
      </c>
      <c r="W58" s="3">
        <v>8.1686381803442137E-4</v>
      </c>
      <c r="X58" s="3">
        <v>8.4938656816421396E-4</v>
      </c>
      <c r="Y58" s="3">
        <v>9.7253629870453439E-4</v>
      </c>
      <c r="Z58" s="3">
        <v>9.2151460999918215E-4</v>
      </c>
      <c r="AA58" s="3">
        <v>8.8813593409440661E-4</v>
      </c>
      <c r="AB58" s="3">
        <v>8.2588604354528084E-4</v>
      </c>
      <c r="AC58" s="3">
        <v>7.5940167689012494E-4</v>
      </c>
      <c r="AD58" s="3">
        <v>7.4137964272836209E-4</v>
      </c>
      <c r="AE58" s="3">
        <v>8.5737311803157662E-4</v>
      </c>
      <c r="AF58" s="3">
        <v>9.7754573057427839E-4</v>
      </c>
      <c r="AG58" s="3">
        <v>1.001640269626763E-3</v>
      </c>
      <c r="AH58" s="3">
        <v>9.7846924914910633E-4</v>
      </c>
      <c r="AI58" s="3">
        <v>9.7917922878122481E-4</v>
      </c>
      <c r="AJ58" s="3">
        <v>1.0562733011898228E-3</v>
      </c>
      <c r="AK58" s="3">
        <v>1.0686845875234273E-3</v>
      </c>
      <c r="AL58" s="3">
        <v>1.0350789594599267E-3</v>
      </c>
      <c r="AM58" s="3">
        <v>1.066082704300161E-3</v>
      </c>
      <c r="AN58" s="3">
        <v>1.0335214989879941E-3</v>
      </c>
      <c r="AO58" s="3">
        <v>1.0752791575466016E-3</v>
      </c>
      <c r="AP58" s="3">
        <v>1.0498966346417797E-3</v>
      </c>
      <c r="AQ58" s="3">
        <v>1.154287562670114E-3</v>
      </c>
      <c r="AR58" s="3">
        <v>1.002735678569043E-3</v>
      </c>
      <c r="AS58" s="3">
        <v>1.0229377333350273E-3</v>
      </c>
      <c r="AT58" s="3">
        <v>9.7294532922763291E-4</v>
      </c>
      <c r="AU58" s="3">
        <v>1.1285516687313838E-3</v>
      </c>
      <c r="AV58" s="3">
        <v>1.1168462756309073E-3</v>
      </c>
      <c r="AW58" s="3">
        <v>1.0866040740980757E-3</v>
      </c>
      <c r="AX58" s="3">
        <v>1.0071350633534737E-3</v>
      </c>
      <c r="AY58" s="3">
        <v>1.0506243878982231E-3</v>
      </c>
      <c r="AZ58" s="3">
        <v>1.0913912180722748E-3</v>
      </c>
      <c r="BA58" s="3">
        <v>1.173705649427498E-3</v>
      </c>
      <c r="BB58" s="3">
        <v>1.0602957155181419E-3</v>
      </c>
      <c r="BC58" s="3">
        <v>1.1047685630697945E-3</v>
      </c>
      <c r="BD58" s="3">
        <v>1.1340557784493236E-3</v>
      </c>
      <c r="BE58" s="3">
        <v>1.137955258696478E-3</v>
      </c>
      <c r="BF58" s="3">
        <v>9.9080391882534627E-4</v>
      </c>
      <c r="BG58" s="3">
        <v>9.9464598906017117E-4</v>
      </c>
      <c r="BH58" s="3">
        <v>1.0731847790038072E-3</v>
      </c>
      <c r="BI58" s="3">
        <v>1.1930698452075614E-3</v>
      </c>
      <c r="BJ58" s="3">
        <v>1.1012149072454226E-3</v>
      </c>
      <c r="BK58" s="3">
        <v>1.0835914157162844E-3</v>
      </c>
      <c r="BL58" s="3">
        <v>1.0724028445084641E-3</v>
      </c>
      <c r="BM58" s="3">
        <v>1.1563883569759928E-3</v>
      </c>
      <c r="BN58" s="3">
        <v>1.119857768136829E-3</v>
      </c>
      <c r="BO58" s="3">
        <v>1.206612664022612E-3</v>
      </c>
      <c r="BP58" s="3">
        <v>1.0693893051944476E-3</v>
      </c>
      <c r="BQ58" s="3">
        <v>1.0897038264189667E-3</v>
      </c>
      <c r="BR58" s="3">
        <v>1.1200206219488355E-3</v>
      </c>
      <c r="BS58" s="3">
        <v>9.9203216278574637E-4</v>
      </c>
      <c r="BT58" s="3">
        <v>1.1194338724929088E-3</v>
      </c>
      <c r="BU58" s="3">
        <v>1.0697246375483789E-3</v>
      </c>
      <c r="BV58" s="3">
        <v>9.3461052053883328E-4</v>
      </c>
      <c r="BW58" s="3">
        <v>1.1161004544594105E-3</v>
      </c>
      <c r="BX58" s="3">
        <v>9.6864119875368052E-4</v>
      </c>
      <c r="BY58" s="3">
        <v>9.8684152721628779E-4</v>
      </c>
      <c r="BZ58" s="3">
        <v>1.0342839059714652E-3</v>
      </c>
      <c r="CA58" s="3">
        <v>9.7733072782924067E-4</v>
      </c>
      <c r="CB58" s="3">
        <v>9.4704074587068391E-4</v>
      </c>
      <c r="CC58" s="3">
        <v>1.0163982216980197E-3</v>
      </c>
      <c r="CD58" s="3">
        <v>9.9835929545463416E-4</v>
      </c>
      <c r="CE58" s="3">
        <v>1.0797169991006469E-3</v>
      </c>
      <c r="CF58" s="3">
        <v>1.0185482511833226E-3</v>
      </c>
      <c r="CG58" s="3">
        <v>1.1483082852918637E-3</v>
      </c>
      <c r="CH58" s="3">
        <v>9.9834968545756543E-4</v>
      </c>
      <c r="CI58" s="3">
        <v>9.2099487036446774E-4</v>
      </c>
      <c r="CJ58" s="3">
        <v>8.9204762583991134E-4</v>
      </c>
      <c r="CK58" s="3">
        <v>1.0236885006880956E-3</v>
      </c>
      <c r="CL58" s="3">
        <v>1.0203192487529664E-3</v>
      </c>
      <c r="CM58" s="3">
        <v>1.0807905486029566E-3</v>
      </c>
      <c r="CN58" s="3">
        <v>1.0043677129872267E-3</v>
      </c>
      <c r="CO58" s="3">
        <v>9.6447283375139948E-4</v>
      </c>
      <c r="CP58" s="3">
        <v>9.7998795728547602E-4</v>
      </c>
      <c r="CQ58" s="3">
        <v>9.1684544273249325E-4</v>
      </c>
      <c r="CR58" s="3">
        <v>8.4642518468840578E-4</v>
      </c>
      <c r="CS58" s="3">
        <v>9.2200112639070735E-4</v>
      </c>
      <c r="CT58" s="3">
        <v>8.3066213855972405E-4</v>
      </c>
      <c r="CU58" s="3">
        <v>8.2655610822184652E-4</v>
      </c>
      <c r="CV58" s="3">
        <v>7.7523930016667108E-4</v>
      </c>
      <c r="CZ58" s="37"/>
      <c r="DA58" s="37"/>
      <c r="DB58" s="37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H58" t="s">
        <v>156</v>
      </c>
      <c r="EI58" t="s">
        <v>156</v>
      </c>
      <c r="EJ58" t="s">
        <v>156</v>
      </c>
      <c r="EK58" t="s">
        <v>156</v>
      </c>
      <c r="EL58" t="s">
        <v>156</v>
      </c>
      <c r="EM58" t="s">
        <v>156</v>
      </c>
      <c r="EN58" t="s">
        <v>156</v>
      </c>
      <c r="EO58" t="s">
        <v>156</v>
      </c>
      <c r="EP58" t="s">
        <v>156</v>
      </c>
      <c r="EQ58" t="s">
        <v>156</v>
      </c>
      <c r="ER58" t="s">
        <v>156</v>
      </c>
      <c r="ES58" t="s">
        <v>156</v>
      </c>
      <c r="ET58" t="s">
        <v>156</v>
      </c>
      <c r="EU58" t="s">
        <v>156</v>
      </c>
      <c r="EV58" t="s">
        <v>156</v>
      </c>
      <c r="EW58" t="s">
        <v>156</v>
      </c>
      <c r="EX58" t="s">
        <v>156</v>
      </c>
      <c r="EY58" t="s">
        <v>156</v>
      </c>
      <c r="EZ58" t="s">
        <v>156</v>
      </c>
      <c r="FA58" t="s">
        <v>156</v>
      </c>
      <c r="FB58" t="s">
        <v>156</v>
      </c>
      <c r="FC58" t="s">
        <v>156</v>
      </c>
      <c r="FD58" t="s">
        <v>156</v>
      </c>
      <c r="FE58" t="s">
        <v>156</v>
      </c>
    </row>
    <row r="59" spans="2:161" x14ac:dyDescent="0.25">
      <c r="B59" s="4" t="s">
        <v>116</v>
      </c>
      <c r="C59" s="4" t="s">
        <v>108</v>
      </c>
      <c r="D59" s="4" t="s">
        <v>101</v>
      </c>
      <c r="E59" s="4">
        <v>8.0333993266905714E-4</v>
      </c>
      <c r="F59" s="4">
        <v>8.3996463105177606E-4</v>
      </c>
      <c r="G59" s="4">
        <v>7.783504331670861E-4</v>
      </c>
      <c r="H59" s="4">
        <v>8.4374551901330219E-4</v>
      </c>
      <c r="I59" s="4">
        <v>7.7630032955403614E-4</v>
      </c>
      <c r="J59" s="4">
        <v>8.649622926344613E-4</v>
      </c>
      <c r="K59" s="4">
        <v>9.1839647965436487E-4</v>
      </c>
      <c r="L59" s="4">
        <v>8.3578751706952722E-4</v>
      </c>
      <c r="M59" s="4">
        <v>7.8448120640113833E-4</v>
      </c>
      <c r="N59" s="4">
        <v>7.2645271238818863E-4</v>
      </c>
      <c r="O59" s="4">
        <v>7.1485890600784423E-4</v>
      </c>
      <c r="P59" s="4">
        <v>7.3891322912592928E-4</v>
      </c>
      <c r="Q59" s="4">
        <v>7.5354736809662537E-4</v>
      </c>
      <c r="R59" s="4">
        <v>7.1182206333952034E-4</v>
      </c>
      <c r="S59" s="4">
        <v>7.4935162595757558E-4</v>
      </c>
      <c r="T59" s="4">
        <v>7.8496073649111562E-4</v>
      </c>
      <c r="U59" s="4">
        <v>8.5019035093457753E-4</v>
      </c>
      <c r="V59" s="4">
        <v>9.3263792569388986E-4</v>
      </c>
      <c r="W59" s="4">
        <v>7.9860697628272035E-4</v>
      </c>
      <c r="X59" s="4">
        <v>8.1345407234348387E-4</v>
      </c>
      <c r="Y59" s="4">
        <v>8.8169169417326128E-4</v>
      </c>
      <c r="Z59" s="4">
        <v>9.0594849734386917E-4</v>
      </c>
      <c r="AA59" s="4">
        <v>8.7803140883961682E-4</v>
      </c>
      <c r="AB59" s="4">
        <v>9.9730991020163763E-4</v>
      </c>
      <c r="AC59" s="4">
        <v>9.4618540074095409E-4</v>
      </c>
      <c r="AD59" s="4">
        <v>9.2089523452316816E-4</v>
      </c>
      <c r="AE59" s="4">
        <v>9.0466839146970362E-4</v>
      </c>
      <c r="AF59" s="4">
        <v>9.1804484313552659E-4</v>
      </c>
      <c r="AG59" s="4">
        <v>9.4762981490950149E-4</v>
      </c>
      <c r="AH59" s="4">
        <v>9.4122956234262247E-4</v>
      </c>
      <c r="AI59" s="4">
        <v>1.1052632531546671E-3</v>
      </c>
      <c r="AJ59" s="4">
        <v>9.5261332621404237E-4</v>
      </c>
      <c r="AK59" s="4">
        <v>8.8199758377963068E-4</v>
      </c>
      <c r="AL59" s="4">
        <v>8.8716375947956393E-4</v>
      </c>
      <c r="AM59" s="4">
        <v>9.3221957261354054E-4</v>
      </c>
      <c r="AN59" s="4">
        <v>9.5502437807738511E-4</v>
      </c>
      <c r="AO59" s="4">
        <v>8.8535225161696126E-4</v>
      </c>
      <c r="AP59" s="4">
        <v>9.1434698637349462E-4</v>
      </c>
      <c r="AQ59" s="4">
        <v>8.656708028071617E-4</v>
      </c>
      <c r="AR59" s="4">
        <v>1.0663784049667619E-3</v>
      </c>
      <c r="AS59" s="4">
        <v>8.8980380077271462E-4</v>
      </c>
      <c r="AT59" s="4">
        <v>9.3108890384207849E-4</v>
      </c>
      <c r="AU59" s="4">
        <v>9.6290867539450048E-4</v>
      </c>
      <c r="AV59" s="4">
        <v>9.8306558475124177E-4</v>
      </c>
      <c r="AW59" s="4">
        <v>9.1027446467469139E-4</v>
      </c>
      <c r="AX59" s="4">
        <v>9.7013223542429233E-4</v>
      </c>
      <c r="AY59" s="4">
        <v>1.0439887323949913E-3</v>
      </c>
      <c r="AZ59" s="4">
        <v>9.6092704352607769E-4</v>
      </c>
      <c r="BA59" s="4">
        <v>9.818181077426661E-4</v>
      </c>
      <c r="BB59" s="4">
        <v>9.1450022265921306E-4</v>
      </c>
      <c r="BC59" s="4">
        <v>9.4484585388485793E-4</v>
      </c>
      <c r="BD59" s="4">
        <v>1.017326121437594E-3</v>
      </c>
      <c r="BE59" s="4">
        <v>9.7993552202070675E-4</v>
      </c>
      <c r="BF59" s="4">
        <v>9.5065528103608721E-4</v>
      </c>
      <c r="BG59" s="4">
        <v>9.0341129965379604E-4</v>
      </c>
      <c r="BH59" s="4">
        <v>1.0050773824608718E-3</v>
      </c>
      <c r="BI59" s="4">
        <v>8.9186644597149005E-4</v>
      </c>
      <c r="BJ59" s="4">
        <v>9.9108708750216055E-4</v>
      </c>
      <c r="BK59" s="4">
        <v>9.8766773847058223E-4</v>
      </c>
      <c r="BL59" s="4">
        <v>1.1143384970335687E-3</v>
      </c>
      <c r="BM59" s="4">
        <v>1.0154388768393852E-3</v>
      </c>
      <c r="BN59" s="4">
        <v>9.4312466914177003E-4</v>
      </c>
      <c r="BO59" s="4">
        <v>9.2232188284080137E-4</v>
      </c>
      <c r="BP59" s="4">
        <v>1.0009477771672558E-3</v>
      </c>
      <c r="BQ59" s="4">
        <v>9.052883369957994E-4</v>
      </c>
      <c r="BR59" s="4">
        <v>8.3839404790351255E-4</v>
      </c>
      <c r="BS59" s="4">
        <v>8.7223740857386386E-4</v>
      </c>
      <c r="BT59" s="4">
        <v>9.0805685727384769E-4</v>
      </c>
      <c r="BU59" s="4">
        <v>8.3762582063680768E-4</v>
      </c>
      <c r="BV59" s="4">
        <v>8.9398352123502616E-4</v>
      </c>
      <c r="BW59" s="4">
        <v>8.6314525348855063E-4</v>
      </c>
      <c r="BX59" s="4">
        <v>9.4793105076985702E-4</v>
      </c>
      <c r="BY59" s="4">
        <v>8.9350253947765071E-4</v>
      </c>
      <c r="BZ59" s="4">
        <v>1.079132895127496E-3</v>
      </c>
      <c r="CA59" s="4">
        <v>1.010455359165108E-3</v>
      </c>
      <c r="CB59" s="4">
        <v>1.0700794779467421E-3</v>
      </c>
      <c r="CC59" s="4">
        <v>9.2622950315079066E-4</v>
      </c>
      <c r="CD59" s="4">
        <v>1.0169686505807668E-3</v>
      </c>
      <c r="CE59" s="4">
        <v>9.5025995622211154E-4</v>
      </c>
      <c r="CF59" s="4">
        <v>9.1000032451993089E-4</v>
      </c>
      <c r="CG59" s="4">
        <v>1.0741581098591532E-3</v>
      </c>
      <c r="CH59" s="4">
        <v>9.5372446690385312E-4</v>
      </c>
      <c r="CI59" s="4">
        <v>9.8391160121894796E-4</v>
      </c>
      <c r="CJ59" s="4">
        <v>8.8193087708411048E-4</v>
      </c>
      <c r="CK59" s="4">
        <v>9.3757044951869927E-4</v>
      </c>
      <c r="CL59" s="4">
        <v>8.0483593632250971E-4</v>
      </c>
      <c r="CM59" s="4">
        <v>8.0125984465233909E-4</v>
      </c>
      <c r="CN59" s="4">
        <v>9.1732176978404794E-4</v>
      </c>
      <c r="CO59" s="4">
        <v>8.3821693093515972E-4</v>
      </c>
      <c r="CP59" s="4">
        <v>8.4612452877464665E-4</v>
      </c>
      <c r="CQ59" s="4">
        <v>7.9356549107819697E-4</v>
      </c>
      <c r="CR59" s="4">
        <v>8.3703761897422875E-4</v>
      </c>
      <c r="CS59" s="4">
        <v>8.1871609831195237E-4</v>
      </c>
      <c r="CT59" s="4">
        <v>8.3880017056410863E-4</v>
      </c>
      <c r="CU59" s="4">
        <v>7.9576474289237893E-4</v>
      </c>
      <c r="CV59" s="4">
        <v>7.2290604597540658E-4</v>
      </c>
      <c r="CZ59" s="37"/>
      <c r="DA59" s="37"/>
      <c r="DB59" s="37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H59" s="25" t="e">
        <v>#DIV/0!</v>
      </c>
      <c r="EI59" s="25" t="e">
        <v>#DIV/0!</v>
      </c>
      <c r="EJ59" s="25" t="e">
        <v>#DIV/0!</v>
      </c>
      <c r="EK59" s="25" t="e">
        <v>#DIV/0!</v>
      </c>
      <c r="EL59" s="25" t="e">
        <v>#DIV/0!</v>
      </c>
      <c r="EM59" s="25" t="e">
        <v>#DIV/0!</v>
      </c>
      <c r="EN59" s="25" t="e">
        <v>#DIV/0!</v>
      </c>
      <c r="EO59" s="25" t="e">
        <v>#DIV/0!</v>
      </c>
      <c r="EP59" s="25" t="e">
        <v>#DIV/0!</v>
      </c>
      <c r="EQ59" s="25" t="e">
        <v>#DIV/0!</v>
      </c>
      <c r="ER59" s="25" t="e">
        <v>#DIV/0!</v>
      </c>
      <c r="ES59" s="25" t="e">
        <v>#DIV/0!</v>
      </c>
      <c r="ET59" s="25" t="e">
        <v>#DIV/0!</v>
      </c>
      <c r="EU59" s="25" t="e">
        <v>#DIV/0!</v>
      </c>
      <c r="EV59" s="25" t="e">
        <v>#DIV/0!</v>
      </c>
      <c r="EW59" s="25" t="e">
        <v>#DIV/0!</v>
      </c>
      <c r="EX59" s="25" t="e">
        <v>#DIV/0!</v>
      </c>
      <c r="EY59" s="25" t="e">
        <v>#DIV/0!</v>
      </c>
      <c r="EZ59" s="25" t="e">
        <v>#DIV/0!</v>
      </c>
      <c r="FA59" s="25" t="e">
        <v>#DIV/0!</v>
      </c>
      <c r="FB59" s="25" t="e">
        <v>#DIV/0!</v>
      </c>
      <c r="FC59" s="25" t="e">
        <v>#DIV/0!</v>
      </c>
      <c r="FD59" s="25" t="e">
        <v>#DIV/0!</v>
      </c>
      <c r="FE59" s="25" t="e">
        <v>#DIV/0!</v>
      </c>
    </row>
    <row r="60" spans="2:161" x14ac:dyDescent="0.25">
      <c r="B60" s="5" t="s">
        <v>116</v>
      </c>
      <c r="C60" s="5" t="s">
        <v>108</v>
      </c>
      <c r="D60" s="5" t="s">
        <v>102</v>
      </c>
      <c r="E60" s="5">
        <v>7.4714829320139122E-4</v>
      </c>
      <c r="F60" s="5">
        <v>7.3945015500750824E-4</v>
      </c>
      <c r="G60" s="5">
        <v>7.7012499021294415E-4</v>
      </c>
      <c r="H60" s="5">
        <v>8.9676340478721348E-4</v>
      </c>
      <c r="I60" s="5">
        <v>8.5371720328425319E-4</v>
      </c>
      <c r="J60" s="5">
        <v>8.1515778741886498E-4</v>
      </c>
      <c r="K60" s="5">
        <v>7.7679093509509074E-4</v>
      </c>
      <c r="L60" s="5">
        <v>7.9753458165073173E-4</v>
      </c>
      <c r="M60" s="5">
        <v>6.8257271513407858E-4</v>
      </c>
      <c r="N60" s="5">
        <v>7.062687104550789E-4</v>
      </c>
      <c r="O60" s="5">
        <v>7.4321211196804024E-4</v>
      </c>
      <c r="P60" s="5">
        <v>7.1325483222396766E-4</v>
      </c>
      <c r="Q60" s="5">
        <v>7.1147538227811567E-4</v>
      </c>
      <c r="R60" s="5">
        <v>7.7265374370275269E-4</v>
      </c>
      <c r="S60" s="5">
        <v>8.123819851342675E-4</v>
      </c>
      <c r="T60" s="5">
        <v>8.8436872973944103E-4</v>
      </c>
      <c r="U60" s="5">
        <v>7.3979626629015456E-4</v>
      </c>
      <c r="V60" s="5">
        <v>7.3955154345096139E-4</v>
      </c>
      <c r="W60" s="5">
        <v>7.8509183425719254E-4</v>
      </c>
      <c r="X60" s="5">
        <v>7.3920806175154939E-4</v>
      </c>
      <c r="Y60" s="5">
        <v>7.7797257373401585E-4</v>
      </c>
      <c r="Z60" s="5">
        <v>8.4480741822220637E-4</v>
      </c>
      <c r="AA60" s="5">
        <v>8.9271974556940509E-4</v>
      </c>
      <c r="AB60" s="5">
        <v>9.5929791935804056E-4</v>
      </c>
      <c r="AC60" s="5">
        <v>7.6478692645519754E-4</v>
      </c>
      <c r="AD60" s="5">
        <v>8.3059075052800907E-4</v>
      </c>
      <c r="AE60" s="5">
        <v>7.0238206380293243E-4</v>
      </c>
      <c r="AF60" s="5">
        <v>7.3356468353160808E-4</v>
      </c>
      <c r="AG60" s="5">
        <v>8.7732288379162055E-4</v>
      </c>
      <c r="AH60" s="5">
        <v>8.9187546279940707E-4</v>
      </c>
      <c r="AI60" s="5">
        <v>9.3067522394466094E-4</v>
      </c>
      <c r="AJ60" s="5">
        <v>9.7320955691303538E-4</v>
      </c>
      <c r="AK60" s="5">
        <v>1.014332103795006E-3</v>
      </c>
      <c r="AL60" s="5">
        <v>9.9548734673525095E-4</v>
      </c>
      <c r="AM60" s="5">
        <v>1.0061815418062948E-3</v>
      </c>
      <c r="AN60" s="5">
        <v>9.6936603041188432E-4</v>
      </c>
      <c r="AO60" s="5">
        <v>9.8513957151596682E-4</v>
      </c>
      <c r="AP60" s="5">
        <v>9.4779645718725571E-4</v>
      </c>
      <c r="AQ60" s="5">
        <v>9.4093095661153996E-4</v>
      </c>
      <c r="AR60" s="5">
        <v>9.2467991204930129E-4</v>
      </c>
      <c r="AS60" s="5">
        <v>8.8339625550236866E-4</v>
      </c>
      <c r="AT60" s="5">
        <v>1.0310454889953522E-3</v>
      </c>
      <c r="AU60" s="5">
        <v>9.3374439457095102E-4</v>
      </c>
      <c r="AV60" s="5">
        <v>9.5347392329304405E-4</v>
      </c>
      <c r="AW60" s="5">
        <v>9.989702185476566E-4</v>
      </c>
      <c r="AX60" s="5">
        <v>1.0324351220022318E-3</v>
      </c>
      <c r="AY60" s="5">
        <v>8.8225512308655416E-4</v>
      </c>
      <c r="AZ60" s="5">
        <v>8.9289685687727726E-4</v>
      </c>
      <c r="BA60" s="5">
        <v>9.2817501649274407E-4</v>
      </c>
      <c r="BB60" s="5">
        <v>9.9418597763247809E-4</v>
      </c>
      <c r="BC60" s="5">
        <v>9.8133332201002935E-4</v>
      </c>
      <c r="BD60" s="5">
        <v>9.0054866902606527E-4</v>
      </c>
      <c r="BE60" s="5">
        <v>1.0202947754122428E-3</v>
      </c>
      <c r="BF60" s="5">
        <v>8.7512216603504822E-4</v>
      </c>
      <c r="BG60" s="5">
        <v>9.0148908686918914E-4</v>
      </c>
      <c r="BH60" s="5">
        <v>8.8826119352408109E-4</v>
      </c>
      <c r="BI60" s="5">
        <v>9.1855934999673808E-4</v>
      </c>
      <c r="BJ60" s="5">
        <v>9.2825485174446662E-4</v>
      </c>
      <c r="BK60" s="5">
        <v>8.6208452069816172E-4</v>
      </c>
      <c r="BL60" s="5">
        <v>1.0155227729490444E-3</v>
      </c>
      <c r="BM60" s="5">
        <v>8.8716550118469897E-4</v>
      </c>
      <c r="BN60" s="5">
        <v>9.2742920875344196E-4</v>
      </c>
      <c r="BO60" s="5">
        <v>9.5639625108036547E-4</v>
      </c>
      <c r="BP60" s="5">
        <v>9.0747681943862638E-4</v>
      </c>
      <c r="BQ60" s="5">
        <v>1.0123819470749765E-3</v>
      </c>
      <c r="BR60" s="5">
        <v>1.0014287604530499E-3</v>
      </c>
      <c r="BS60" s="5">
        <v>9.8416507354853549E-4</v>
      </c>
      <c r="BT60" s="5">
        <v>1.0093486041777128E-3</v>
      </c>
      <c r="BU60" s="5">
        <v>9.8040136771145666E-4</v>
      </c>
      <c r="BV60" s="5">
        <v>9.0939085557013031E-4</v>
      </c>
      <c r="BW60" s="5">
        <v>8.9432234033650325E-4</v>
      </c>
      <c r="BX60" s="5">
        <v>8.9440974411315248E-4</v>
      </c>
      <c r="BY60" s="5">
        <v>9.9215104176505315E-4</v>
      </c>
      <c r="BZ60" s="5">
        <v>8.5054402378843363E-4</v>
      </c>
      <c r="CA60" s="5">
        <v>9.1648681015803733E-4</v>
      </c>
      <c r="CB60" s="5">
        <v>1.0257525756018884E-3</v>
      </c>
      <c r="CC60" s="5">
        <v>9.696218162009374E-4</v>
      </c>
      <c r="CD60" s="5">
        <v>1.0907328139044344E-3</v>
      </c>
      <c r="CE60" s="5">
        <v>1.1365522068164928E-3</v>
      </c>
      <c r="CF60" s="5">
        <v>1.0523583926769409E-3</v>
      </c>
      <c r="CG60" s="5">
        <v>9.717444563399273E-4</v>
      </c>
      <c r="CH60" s="5">
        <v>1.0870547596267906E-3</v>
      </c>
      <c r="CI60" s="5">
        <v>1.0148346637658364E-3</v>
      </c>
      <c r="CJ60" s="5">
        <v>9.1252209014808293E-4</v>
      </c>
      <c r="CK60" s="5">
        <v>9.3439931079742407E-4</v>
      </c>
      <c r="CL60" s="5">
        <v>9.0428878078092109E-4</v>
      </c>
      <c r="CM60" s="5">
        <v>1.121876676661312E-3</v>
      </c>
      <c r="CN60" s="5">
        <v>1.0398180405880638E-3</v>
      </c>
      <c r="CO60" s="5">
        <v>1.0607128949899102E-3</v>
      </c>
      <c r="CP60" s="5">
        <v>9.4956891940711308E-4</v>
      </c>
      <c r="CQ60" s="5">
        <v>1.0243958542370485E-3</v>
      </c>
      <c r="CR60" s="5">
        <v>8.9705036356894918E-4</v>
      </c>
      <c r="CS60" s="5">
        <v>8.7876177257814039E-4</v>
      </c>
      <c r="CT60" s="5">
        <v>8.3051063889183062E-4</v>
      </c>
      <c r="CU60" s="5">
        <v>8.1792775492139382E-4</v>
      </c>
      <c r="CV60" s="5">
        <v>7.5268794971351458E-4</v>
      </c>
      <c r="CZ60" s="37"/>
      <c r="DA60" s="37"/>
      <c r="DB60" s="37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H60" t="s">
        <v>156</v>
      </c>
      <c r="EI60" t="s">
        <v>156</v>
      </c>
      <c r="EJ60" t="s">
        <v>156</v>
      </c>
      <c r="EK60" t="s">
        <v>156</v>
      </c>
      <c r="EL60" t="s">
        <v>156</v>
      </c>
      <c r="EM60" t="s">
        <v>156</v>
      </c>
      <c r="EN60" t="s">
        <v>156</v>
      </c>
      <c r="EO60" t="s">
        <v>156</v>
      </c>
      <c r="EP60" t="s">
        <v>156</v>
      </c>
      <c r="EQ60" t="s">
        <v>156</v>
      </c>
      <c r="ER60" t="s">
        <v>156</v>
      </c>
      <c r="ES60" t="s">
        <v>156</v>
      </c>
      <c r="ET60" t="s">
        <v>156</v>
      </c>
      <c r="EU60" t="s">
        <v>156</v>
      </c>
      <c r="EV60" t="s">
        <v>156</v>
      </c>
      <c r="EW60" t="s">
        <v>156</v>
      </c>
      <c r="EX60" t="s">
        <v>156</v>
      </c>
      <c r="EY60" t="s">
        <v>156</v>
      </c>
      <c r="EZ60" t="s">
        <v>156</v>
      </c>
      <c r="FA60" t="s">
        <v>156</v>
      </c>
      <c r="FB60" t="s">
        <v>156</v>
      </c>
      <c r="FC60" t="s">
        <v>156</v>
      </c>
      <c r="FD60" t="s">
        <v>156</v>
      </c>
      <c r="FE60" t="s">
        <v>156</v>
      </c>
    </row>
    <row r="61" spans="2:161" x14ac:dyDescent="0.25">
      <c r="B61" s="3" t="s">
        <v>116</v>
      </c>
      <c r="C61" s="3" t="s">
        <v>109</v>
      </c>
      <c r="D61" s="3" t="s">
        <v>100</v>
      </c>
      <c r="E61" s="3">
        <v>9.7994259119098628E-4</v>
      </c>
      <c r="F61" s="3">
        <v>9.8915510098992153E-4</v>
      </c>
      <c r="G61" s="3">
        <v>9.9799027260542958E-4</v>
      </c>
      <c r="H61" s="3">
        <v>1.0288961406519984E-3</v>
      </c>
      <c r="I61" s="3">
        <v>9.9095951865096638E-4</v>
      </c>
      <c r="J61" s="3">
        <v>1.003415940608551E-3</v>
      </c>
      <c r="K61" s="3">
        <v>1.0203503435677734E-3</v>
      </c>
      <c r="L61" s="3">
        <v>9.9237843429942447E-4</v>
      </c>
      <c r="M61" s="3">
        <v>1.0302928761122918E-3</v>
      </c>
      <c r="N61" s="3">
        <v>9.817564676087734E-4</v>
      </c>
      <c r="O61" s="3">
        <v>1.0122802377380989E-3</v>
      </c>
      <c r="P61" s="3">
        <v>9.9358422829508514E-4</v>
      </c>
      <c r="Q61" s="3">
        <v>9.8214837640592332E-4</v>
      </c>
      <c r="R61" s="3">
        <v>9.8493569409919515E-4</v>
      </c>
      <c r="S61" s="3">
        <v>9.7841702954232115E-4</v>
      </c>
      <c r="T61" s="3">
        <v>9.3713389772746023E-4</v>
      </c>
      <c r="U61" s="3">
        <v>9.6924477874193885E-4</v>
      </c>
      <c r="V61" s="3">
        <v>9.0569216250590938E-4</v>
      </c>
      <c r="W61" s="3">
        <v>9.2543790235086719E-4</v>
      </c>
      <c r="X61" s="3">
        <v>9.2954969972384148E-4</v>
      </c>
      <c r="Y61" s="3">
        <v>8.9479740874919337E-4</v>
      </c>
      <c r="Z61" s="3">
        <v>9.572453590840674E-4</v>
      </c>
      <c r="AA61" s="3">
        <v>9.5049620223868934E-4</v>
      </c>
      <c r="AB61" s="3">
        <v>9.7203240106103243E-4</v>
      </c>
      <c r="AC61" s="3">
        <v>1.0182210912156647E-3</v>
      </c>
      <c r="AD61" s="3">
        <v>9.1051372822146203E-4</v>
      </c>
      <c r="AE61" s="3">
        <v>9.4453728191435272E-4</v>
      </c>
      <c r="AF61" s="3">
        <v>9.8797519268948425E-4</v>
      </c>
      <c r="AG61" s="3">
        <v>1.0761047062710415E-3</v>
      </c>
      <c r="AH61" s="3">
        <v>1.1099724601054657E-3</v>
      </c>
      <c r="AI61" s="3">
        <v>1.1007801927459199E-3</v>
      </c>
      <c r="AJ61" s="3">
        <v>1.102923840007292E-3</v>
      </c>
      <c r="AK61" s="3">
        <v>1.129615263028504E-3</v>
      </c>
      <c r="AL61" s="3">
        <v>1.1090703162713086E-3</v>
      </c>
      <c r="AM61" s="3">
        <v>1.1159115658236302E-3</v>
      </c>
      <c r="AN61" s="3">
        <v>1.1053372357546596E-3</v>
      </c>
      <c r="AO61" s="3">
        <v>1.1217113043357767E-3</v>
      </c>
      <c r="AP61" s="3">
        <v>1.0835123062935955E-3</v>
      </c>
      <c r="AQ61" s="3">
        <v>1.0854118664910249E-3</v>
      </c>
      <c r="AR61" s="3">
        <v>1.0620532320867011E-3</v>
      </c>
      <c r="AS61" s="3">
        <v>1.0745365289699022E-3</v>
      </c>
      <c r="AT61" s="3">
        <v>1.0695276133745753E-3</v>
      </c>
      <c r="AU61" s="3">
        <v>1.0642579459329818E-3</v>
      </c>
      <c r="AV61" s="3">
        <v>1.0576691815463754E-3</v>
      </c>
      <c r="AW61" s="3">
        <v>1.0608087445406558E-3</v>
      </c>
      <c r="AX61" s="3">
        <v>1.0778960932322443E-3</v>
      </c>
      <c r="AY61" s="3">
        <v>1.075026520853275E-3</v>
      </c>
      <c r="AZ61" s="3">
        <v>1.0659187423401972E-3</v>
      </c>
      <c r="BA61" s="3">
        <v>1.0635306880327764E-3</v>
      </c>
      <c r="BB61" s="3">
        <v>1.0920432870635515E-3</v>
      </c>
      <c r="BC61" s="3">
        <v>1.0532599045596724E-3</v>
      </c>
      <c r="BD61" s="3">
        <v>1.074168888815551E-3</v>
      </c>
      <c r="BE61" s="3">
        <v>1.0480798078232061E-3</v>
      </c>
      <c r="BF61" s="3">
        <v>1.049540891113478E-3</v>
      </c>
      <c r="BG61" s="3">
        <v>1.0686400344401747E-3</v>
      </c>
      <c r="BH61" s="3">
        <v>1.0665795482423831E-3</v>
      </c>
      <c r="BI61" s="3">
        <v>1.0531544504570952E-3</v>
      </c>
      <c r="BJ61" s="3">
        <v>1.0905132319161809E-3</v>
      </c>
      <c r="BK61" s="3">
        <v>1.0583968501378987E-3</v>
      </c>
      <c r="BL61" s="3">
        <v>1.0640447178575636E-3</v>
      </c>
      <c r="BM61" s="3">
        <v>1.0861757330582096E-3</v>
      </c>
      <c r="BN61" s="3">
        <v>1.0443852372957784E-3</v>
      </c>
      <c r="BO61" s="3">
        <v>1.0466084543929962E-3</v>
      </c>
      <c r="BP61" s="3">
        <v>1.039926710206199E-3</v>
      </c>
      <c r="BQ61" s="3">
        <v>1.0255871899877091E-3</v>
      </c>
      <c r="BR61" s="3">
        <v>1.0043650232462705E-3</v>
      </c>
      <c r="BS61" s="3">
        <v>9.8782575247536122E-4</v>
      </c>
      <c r="BT61" s="3">
        <v>9.2505691061060195E-4</v>
      </c>
      <c r="BU61" s="3">
        <v>9.3938066794945515E-4</v>
      </c>
      <c r="BV61" s="3">
        <v>9.3706116622570604E-4</v>
      </c>
      <c r="BW61" s="3">
        <v>9.1105434346796664E-4</v>
      </c>
      <c r="BX61" s="3">
        <v>9.3496917271627012E-4</v>
      </c>
      <c r="BY61" s="3">
        <v>9.6597591833563962E-4</v>
      </c>
      <c r="BZ61" s="3">
        <v>9.690512545645994E-4</v>
      </c>
      <c r="CA61" s="3">
        <v>9.9696918256608584E-4</v>
      </c>
      <c r="CB61" s="3">
        <v>9.5976223547294699E-4</v>
      </c>
      <c r="CC61" s="3">
        <v>9.7307540166076281E-4</v>
      </c>
      <c r="CD61" s="3">
        <v>9.7552078133374435E-4</v>
      </c>
      <c r="CE61" s="3">
        <v>9.9756426785792122E-4</v>
      </c>
      <c r="CF61" s="3">
        <v>9.7024223867420319E-4</v>
      </c>
      <c r="CG61" s="3">
        <v>9.6652630291303547E-4</v>
      </c>
      <c r="CH61" s="3">
        <v>9.541827296444921E-4</v>
      </c>
      <c r="CI61" s="3">
        <v>9.925900403226968E-4</v>
      </c>
      <c r="CJ61" s="3">
        <v>9.6702425220854E-4</v>
      </c>
      <c r="CK61" s="3">
        <v>1.0009492378423295E-3</v>
      </c>
      <c r="CL61" s="3">
        <v>9.9574338611761542E-4</v>
      </c>
      <c r="CM61" s="3">
        <v>1.0010419440863901E-3</v>
      </c>
      <c r="CN61" s="3">
        <v>9.5727399926810632E-4</v>
      </c>
      <c r="CO61" s="3">
        <v>1.0090229406137052E-3</v>
      </c>
      <c r="CP61" s="3">
        <v>9.6008294968015972E-4</v>
      </c>
      <c r="CQ61" s="3">
        <v>9.8853293935516231E-4</v>
      </c>
      <c r="CR61" s="3">
        <v>9.4650609145336252E-4</v>
      </c>
      <c r="CS61" s="3">
        <v>1.0047376338369403E-3</v>
      </c>
      <c r="CT61" s="3">
        <v>9.5254530951926542E-4</v>
      </c>
      <c r="CU61" s="3">
        <v>9.5017350169166793E-4</v>
      </c>
      <c r="CV61" s="3">
        <v>1.0056755978107464E-3</v>
      </c>
      <c r="CZ61" s="37"/>
      <c r="DA61" s="37"/>
      <c r="DB61" s="37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H61" t="s">
        <v>156</v>
      </c>
      <c r="EI61" t="s">
        <v>156</v>
      </c>
      <c r="EJ61" t="s">
        <v>156</v>
      </c>
      <c r="EK61" t="s">
        <v>156</v>
      </c>
      <c r="EL61" t="s">
        <v>156</v>
      </c>
      <c r="EM61" t="s">
        <v>156</v>
      </c>
      <c r="EN61" t="s">
        <v>156</v>
      </c>
      <c r="EO61" t="s">
        <v>156</v>
      </c>
      <c r="EP61" t="s">
        <v>156</v>
      </c>
      <c r="EQ61" t="s">
        <v>156</v>
      </c>
      <c r="ER61" t="s">
        <v>156</v>
      </c>
      <c r="ES61" t="s">
        <v>156</v>
      </c>
      <c r="ET61" t="s">
        <v>156</v>
      </c>
      <c r="EU61" t="s">
        <v>156</v>
      </c>
      <c r="EV61" t="s">
        <v>156</v>
      </c>
      <c r="EW61" t="s">
        <v>156</v>
      </c>
      <c r="EX61" t="s">
        <v>156</v>
      </c>
      <c r="EY61" t="s">
        <v>156</v>
      </c>
      <c r="EZ61" t="s">
        <v>156</v>
      </c>
      <c r="FA61" t="s">
        <v>156</v>
      </c>
      <c r="FB61" t="s">
        <v>156</v>
      </c>
      <c r="FC61" t="s">
        <v>156</v>
      </c>
      <c r="FD61" t="s">
        <v>156</v>
      </c>
      <c r="FE61" t="s">
        <v>156</v>
      </c>
    </row>
    <row r="62" spans="2:161" x14ac:dyDescent="0.25">
      <c r="B62" s="4" t="s">
        <v>116</v>
      </c>
      <c r="C62" s="4" t="s">
        <v>109</v>
      </c>
      <c r="D62" s="4" t="s">
        <v>101</v>
      </c>
      <c r="E62" s="4">
        <v>7.4944576138194963E-4</v>
      </c>
      <c r="F62" s="4">
        <v>7.998296466563288E-4</v>
      </c>
      <c r="G62" s="4">
        <v>8.1089533891429415E-4</v>
      </c>
      <c r="H62" s="4">
        <v>7.9905513296484791E-4</v>
      </c>
      <c r="I62" s="4">
        <v>8.5455890981233804E-4</v>
      </c>
      <c r="J62" s="4">
        <v>8.3530262598786355E-4</v>
      </c>
      <c r="K62" s="4">
        <v>8.5066321537214393E-4</v>
      </c>
      <c r="L62" s="4">
        <v>8.7059581833838322E-4</v>
      </c>
      <c r="M62" s="4">
        <v>8.2126392794101117E-4</v>
      </c>
      <c r="N62" s="4">
        <v>8.3855906389273074E-4</v>
      </c>
      <c r="O62" s="4">
        <v>8.7055735263239929E-4</v>
      </c>
      <c r="P62" s="4">
        <v>8.2669098628978773E-4</v>
      </c>
      <c r="Q62" s="4">
        <v>9.0341183943097375E-4</v>
      </c>
      <c r="R62" s="4">
        <v>8.8808371235654811E-4</v>
      </c>
      <c r="S62" s="4">
        <v>8.75440105265137E-4</v>
      </c>
      <c r="T62" s="4">
        <v>9.1279888333155518E-4</v>
      </c>
      <c r="U62" s="4">
        <v>8.7314312626968725E-4</v>
      </c>
      <c r="V62" s="4">
        <v>9.0883465181324028E-4</v>
      </c>
      <c r="W62" s="4">
        <v>9.0206298211972943E-4</v>
      </c>
      <c r="X62" s="4">
        <v>8.825853019929045E-4</v>
      </c>
      <c r="Y62" s="4">
        <v>9.4765771698559879E-4</v>
      </c>
      <c r="Z62" s="4">
        <v>8.6740443739724722E-4</v>
      </c>
      <c r="AA62" s="4">
        <v>9.2089134494155608E-4</v>
      </c>
      <c r="AB62" s="4">
        <v>9.401105024013E-4</v>
      </c>
      <c r="AC62" s="4">
        <v>9.1028514100708225E-4</v>
      </c>
      <c r="AD62" s="4">
        <v>8.5289487508106131E-4</v>
      </c>
      <c r="AE62" s="4">
        <v>9.10695093257362E-4</v>
      </c>
      <c r="AF62" s="4">
        <v>8.8956739801840639E-4</v>
      </c>
      <c r="AG62" s="4">
        <v>9.1266803711873511E-4</v>
      </c>
      <c r="AH62" s="4">
        <v>9.1732231357371271E-4</v>
      </c>
      <c r="AI62" s="4">
        <v>8.4446593862390242E-4</v>
      </c>
      <c r="AJ62" s="4">
        <v>8.6536480706157E-4</v>
      </c>
      <c r="AK62" s="4">
        <v>8.0635958191869767E-4</v>
      </c>
      <c r="AL62" s="4">
        <v>8.2058377282794341E-4</v>
      </c>
      <c r="AM62" s="4">
        <v>7.9801313971252148E-4</v>
      </c>
      <c r="AN62" s="4">
        <v>7.9918011730752483E-4</v>
      </c>
      <c r="AO62" s="4">
        <v>8.0156809858331556E-4</v>
      </c>
      <c r="AP62" s="4">
        <v>7.6940971210053596E-4</v>
      </c>
      <c r="AQ62" s="4">
        <v>8.2463745943285138E-4</v>
      </c>
      <c r="AR62" s="4">
        <v>7.7653770213501918E-4</v>
      </c>
      <c r="AS62" s="4">
        <v>8.1233236035196086E-4</v>
      </c>
      <c r="AT62" s="4">
        <v>7.9781062532366506E-4</v>
      </c>
      <c r="AU62" s="4">
        <v>8.03467404687812E-4</v>
      </c>
      <c r="AV62" s="4">
        <v>7.8433646206803277E-4</v>
      </c>
      <c r="AW62" s="4">
        <v>8.0395044624558952E-4</v>
      </c>
      <c r="AX62" s="4">
        <v>8.0290168703933272E-4</v>
      </c>
      <c r="AY62" s="4">
        <v>7.9965601283636602E-4</v>
      </c>
      <c r="AZ62" s="4">
        <v>7.9897706294886582E-4</v>
      </c>
      <c r="BA62" s="4">
        <v>8.1088486844446033E-4</v>
      </c>
      <c r="BB62" s="4">
        <v>7.8058072460416661E-4</v>
      </c>
      <c r="BC62" s="4">
        <v>8.3628696285589289E-4</v>
      </c>
      <c r="BD62" s="4">
        <v>8.3972082939152038E-4</v>
      </c>
      <c r="BE62" s="4">
        <v>8.3242195186019035E-4</v>
      </c>
      <c r="BF62" s="4">
        <v>8.0814109831583091E-4</v>
      </c>
      <c r="BG62" s="4">
        <v>7.9181130618716591E-4</v>
      </c>
      <c r="BH62" s="4">
        <v>8.043511024106941E-4</v>
      </c>
      <c r="BI62" s="4">
        <v>7.4679283058937021E-4</v>
      </c>
      <c r="BJ62" s="4">
        <v>8.089290478219143E-4</v>
      </c>
      <c r="BK62" s="4">
        <v>8.3112465798157562E-4</v>
      </c>
      <c r="BL62" s="4">
        <v>7.7315022532651787E-4</v>
      </c>
      <c r="BM62" s="4">
        <v>7.8596161154019897E-4</v>
      </c>
      <c r="BN62" s="4">
        <v>7.6838839000943745E-4</v>
      </c>
      <c r="BO62" s="4">
        <v>7.5911854557090706E-4</v>
      </c>
      <c r="BP62" s="4">
        <v>7.6758031642788164E-4</v>
      </c>
      <c r="BQ62" s="4">
        <v>8.0209384976152561E-4</v>
      </c>
      <c r="BR62" s="4">
        <v>7.765298015277465E-4</v>
      </c>
      <c r="BS62" s="4">
        <v>7.9556729107023091E-4</v>
      </c>
      <c r="BT62" s="4">
        <v>8.01041386141899E-4</v>
      </c>
      <c r="BU62" s="4">
        <v>7.7734363441891486E-4</v>
      </c>
      <c r="BV62" s="4">
        <v>9.1224238821070172E-4</v>
      </c>
      <c r="BW62" s="4">
        <v>8.6667407812751466E-4</v>
      </c>
      <c r="BX62" s="4">
        <v>8.8480653944357762E-4</v>
      </c>
      <c r="BY62" s="4">
        <v>9.6740142754393071E-4</v>
      </c>
      <c r="BZ62" s="4">
        <v>9.5268336063817E-4</v>
      </c>
      <c r="CA62" s="4">
        <v>9.1614557933684081E-4</v>
      </c>
      <c r="CB62" s="4">
        <v>9.6186824555342964E-4</v>
      </c>
      <c r="CC62" s="4">
        <v>9.1395681174163848E-4</v>
      </c>
      <c r="CD62" s="4">
        <v>8.8887196565981595E-4</v>
      </c>
      <c r="CE62" s="4">
        <v>8.9688144773696023E-4</v>
      </c>
      <c r="CF62" s="4">
        <v>8.9708287254389348E-4</v>
      </c>
      <c r="CG62" s="4">
        <v>8.570245395547228E-4</v>
      </c>
      <c r="CH62" s="4">
        <v>8.8750307935636999E-4</v>
      </c>
      <c r="CI62" s="4">
        <v>8.4752635198205269E-4</v>
      </c>
      <c r="CJ62" s="4">
        <v>8.5421774223654523E-4</v>
      </c>
      <c r="CK62" s="4">
        <v>8.3787597836667432E-4</v>
      </c>
      <c r="CL62" s="4">
        <v>8.0486955020269617E-4</v>
      </c>
      <c r="CM62" s="4">
        <v>8.108126694910487E-4</v>
      </c>
      <c r="CN62" s="4">
        <v>8.0260750993064675E-4</v>
      </c>
      <c r="CO62" s="4">
        <v>7.7286232598059302E-4</v>
      </c>
      <c r="CP62" s="4">
        <v>8.4067209619280675E-4</v>
      </c>
      <c r="CQ62" s="4">
        <v>8.5052331527251768E-4</v>
      </c>
      <c r="CR62" s="4">
        <v>7.9939322806807432E-4</v>
      </c>
      <c r="CS62" s="4">
        <v>8.4312881737438211E-4</v>
      </c>
      <c r="CT62" s="4">
        <v>7.9152545779797179E-4</v>
      </c>
      <c r="CU62" s="4">
        <v>8.3807759557356161E-4</v>
      </c>
      <c r="CV62" s="4">
        <v>8.7316391768925698E-4</v>
      </c>
      <c r="CZ62" s="37"/>
      <c r="DA62" s="37"/>
      <c r="DB62" s="37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H62" s="25" t="e">
        <v>#DIV/0!</v>
      </c>
      <c r="EI62" s="25" t="e">
        <v>#DIV/0!</v>
      </c>
      <c r="EJ62" s="25" t="e">
        <v>#DIV/0!</v>
      </c>
      <c r="EK62" s="25" t="e">
        <v>#DIV/0!</v>
      </c>
      <c r="EL62" s="25" t="e">
        <v>#DIV/0!</v>
      </c>
      <c r="EM62" s="25" t="e">
        <v>#DIV/0!</v>
      </c>
      <c r="EN62" s="25" t="e">
        <v>#DIV/0!</v>
      </c>
      <c r="EO62" s="25" t="e">
        <v>#DIV/0!</v>
      </c>
      <c r="EP62" s="25" t="e">
        <v>#DIV/0!</v>
      </c>
      <c r="EQ62" s="25" t="e">
        <v>#DIV/0!</v>
      </c>
      <c r="ER62" s="25" t="e">
        <v>#DIV/0!</v>
      </c>
      <c r="ES62" s="25" t="e">
        <v>#DIV/0!</v>
      </c>
      <c r="ET62" s="25" t="e">
        <v>#DIV/0!</v>
      </c>
      <c r="EU62" s="25" t="e">
        <v>#DIV/0!</v>
      </c>
      <c r="EV62" s="25" t="e">
        <v>#DIV/0!</v>
      </c>
      <c r="EW62" s="25" t="e">
        <v>#DIV/0!</v>
      </c>
      <c r="EX62" s="25" t="e">
        <v>#DIV/0!</v>
      </c>
      <c r="EY62" s="25" t="e">
        <v>#DIV/0!</v>
      </c>
      <c r="EZ62" s="25" t="e">
        <v>#DIV/0!</v>
      </c>
      <c r="FA62" s="25" t="e">
        <v>#DIV/0!</v>
      </c>
      <c r="FB62" s="25" t="e">
        <v>#DIV/0!</v>
      </c>
      <c r="FC62" s="25" t="e">
        <v>#DIV/0!</v>
      </c>
      <c r="FD62" s="25" t="e">
        <v>#DIV/0!</v>
      </c>
      <c r="FE62" s="25" t="e">
        <v>#DIV/0!</v>
      </c>
    </row>
    <row r="63" spans="2:161" x14ac:dyDescent="0.25">
      <c r="B63" s="5" t="s">
        <v>116</v>
      </c>
      <c r="C63" s="5" t="s">
        <v>109</v>
      </c>
      <c r="D63" s="5" t="s">
        <v>102</v>
      </c>
      <c r="E63" s="5">
        <v>7.1669761939506939E-4</v>
      </c>
      <c r="F63" s="5">
        <v>6.6740580818138958E-4</v>
      </c>
      <c r="G63" s="5">
        <v>6.9511512142089195E-4</v>
      </c>
      <c r="H63" s="5">
        <v>6.8940171531282869E-4</v>
      </c>
      <c r="I63" s="5">
        <v>7.6656019868907334E-4</v>
      </c>
      <c r="J63" s="5">
        <v>7.4530783301148234E-4</v>
      </c>
      <c r="K63" s="5">
        <v>7.9924919023039982E-4</v>
      </c>
      <c r="L63" s="5">
        <v>8.0415756823391327E-4</v>
      </c>
      <c r="M63" s="5">
        <v>7.6123066798813443E-4</v>
      </c>
      <c r="N63" s="5">
        <v>8.2012368462937746E-4</v>
      </c>
      <c r="O63" s="5">
        <v>8.2055207281502278E-4</v>
      </c>
      <c r="P63" s="5">
        <v>7.5769118530542021E-4</v>
      </c>
      <c r="Q63" s="5">
        <v>7.7971124144349171E-4</v>
      </c>
      <c r="R63" s="5">
        <v>7.6779499717875594E-4</v>
      </c>
      <c r="S63" s="5">
        <v>8.2447245357136583E-4</v>
      </c>
      <c r="T63" s="5">
        <v>7.8749885057153213E-4</v>
      </c>
      <c r="U63" s="5">
        <v>8.2574396603463909E-4</v>
      </c>
      <c r="V63" s="5">
        <v>8.1600240153688341E-4</v>
      </c>
      <c r="W63" s="5">
        <v>8.5263802129525957E-4</v>
      </c>
      <c r="X63" s="5">
        <v>8.6579260563733162E-4</v>
      </c>
      <c r="Y63" s="5">
        <v>8.0004522910552143E-4</v>
      </c>
      <c r="Z63" s="5">
        <v>8.2047969471984376E-4</v>
      </c>
      <c r="AA63" s="5">
        <v>7.8044263107691892E-4</v>
      </c>
      <c r="AB63" s="5">
        <v>8.0179440396311154E-4</v>
      </c>
      <c r="AC63" s="5">
        <v>7.7689241390523555E-4</v>
      </c>
      <c r="AD63" s="5">
        <v>8.3557636902376509E-4</v>
      </c>
      <c r="AE63" s="5">
        <v>8.451789962914567E-4</v>
      </c>
      <c r="AF63" s="5">
        <v>8.4364653627857589E-4</v>
      </c>
      <c r="AG63" s="5">
        <v>8.46365013893094E-4</v>
      </c>
      <c r="AH63" s="5">
        <v>8.0524904308705157E-4</v>
      </c>
      <c r="AI63" s="5">
        <v>8.1755373263727327E-4</v>
      </c>
      <c r="AJ63" s="5">
        <v>8.4634649528587274E-4</v>
      </c>
      <c r="AK63" s="5">
        <v>8.3078745755348288E-4</v>
      </c>
      <c r="AL63" s="5">
        <v>8.2443794835818053E-4</v>
      </c>
      <c r="AM63" s="5">
        <v>7.803129135098252E-4</v>
      </c>
      <c r="AN63" s="5">
        <v>7.714246655768464E-4</v>
      </c>
      <c r="AO63" s="5">
        <v>7.7629331365936113E-4</v>
      </c>
      <c r="AP63" s="5">
        <v>7.4765669156446083E-4</v>
      </c>
      <c r="AQ63" s="5">
        <v>7.5835540717728521E-4</v>
      </c>
      <c r="AR63" s="5">
        <v>7.179320624582003E-4</v>
      </c>
      <c r="AS63" s="5">
        <v>7.7606000027862409E-4</v>
      </c>
      <c r="AT63" s="5">
        <v>6.9029247817631344E-4</v>
      </c>
      <c r="AU63" s="5">
        <v>7.1120590825499218E-4</v>
      </c>
      <c r="AV63" s="5">
        <v>7.0961678658943285E-4</v>
      </c>
      <c r="AW63" s="5">
        <v>7.4917344328170659E-4</v>
      </c>
      <c r="AX63" s="5">
        <v>7.1741799031435085E-4</v>
      </c>
      <c r="AY63" s="5">
        <v>7.5823532639269174E-4</v>
      </c>
      <c r="AZ63" s="5">
        <v>7.3149837877454409E-4</v>
      </c>
      <c r="BA63" s="5">
        <v>7.6165379450374778E-4</v>
      </c>
      <c r="BB63" s="5">
        <v>7.4742835540537696E-4</v>
      </c>
      <c r="BC63" s="5">
        <v>7.9192407595204994E-4</v>
      </c>
      <c r="BD63" s="5">
        <v>8.1427193545445108E-4</v>
      </c>
      <c r="BE63" s="5">
        <v>8.2260733859047667E-4</v>
      </c>
      <c r="BF63" s="5">
        <v>7.7763968193639277E-4</v>
      </c>
      <c r="BG63" s="5">
        <v>7.8191948067297555E-4</v>
      </c>
      <c r="BH63" s="5">
        <v>7.6150340849430313E-4</v>
      </c>
      <c r="BI63" s="5">
        <v>8.7022944356039353E-4</v>
      </c>
      <c r="BJ63" s="5">
        <v>8.7356913192534829E-4</v>
      </c>
      <c r="BK63" s="5">
        <v>8.7713947937751433E-4</v>
      </c>
      <c r="BL63" s="5">
        <v>8.4255188084437973E-4</v>
      </c>
      <c r="BM63" s="5">
        <v>9.020417648652972E-4</v>
      </c>
      <c r="BN63" s="5">
        <v>8.8436759291982624E-4</v>
      </c>
      <c r="BO63" s="5">
        <v>9.1870893991184992E-4</v>
      </c>
      <c r="BP63" s="5">
        <v>8.9206029556970919E-4</v>
      </c>
      <c r="BQ63" s="5">
        <v>9.1063804734045932E-4</v>
      </c>
      <c r="BR63" s="5">
        <v>8.9678342964710225E-4</v>
      </c>
      <c r="BS63" s="5">
        <v>9.2426290181168243E-4</v>
      </c>
      <c r="BT63" s="5">
        <v>9.2960034046323382E-4</v>
      </c>
      <c r="BU63" s="5">
        <v>9.6133626173270303E-4</v>
      </c>
      <c r="BV63" s="5">
        <v>9.3190509871462373E-4</v>
      </c>
      <c r="BW63" s="5">
        <v>9.1175756486640844E-4</v>
      </c>
      <c r="BX63" s="5">
        <v>8.9708814497225207E-4</v>
      </c>
      <c r="BY63" s="5">
        <v>9.3751838905996039E-4</v>
      </c>
      <c r="BZ63" s="5">
        <v>9.6160438030984863E-4</v>
      </c>
      <c r="CA63" s="5">
        <v>9.7377839663213535E-4</v>
      </c>
      <c r="CB63" s="5">
        <v>1.0006579362759564E-3</v>
      </c>
      <c r="CC63" s="5">
        <v>1.0157248879563738E-3</v>
      </c>
      <c r="CD63" s="5">
        <v>9.7183449391452037E-4</v>
      </c>
      <c r="CE63" s="5">
        <v>9.3609521612726557E-4</v>
      </c>
      <c r="CF63" s="5">
        <v>9.7438347815065568E-4</v>
      </c>
      <c r="CG63" s="5">
        <v>9.4577782575237497E-4</v>
      </c>
      <c r="CH63" s="5">
        <v>9.4267480392884895E-4</v>
      </c>
      <c r="CI63" s="5">
        <v>9.6156579282496079E-4</v>
      </c>
      <c r="CJ63" s="5">
        <v>9.3796844605611909E-4</v>
      </c>
      <c r="CK63" s="5">
        <v>8.6624789481856376E-4</v>
      </c>
      <c r="CL63" s="5">
        <v>8.7963915235347932E-4</v>
      </c>
      <c r="CM63" s="5">
        <v>8.3773463868167918E-4</v>
      </c>
      <c r="CN63" s="5">
        <v>8.7766906431453935E-4</v>
      </c>
      <c r="CO63" s="5">
        <v>9.1472043403676968E-4</v>
      </c>
      <c r="CP63" s="5">
        <v>8.8285809626559774E-4</v>
      </c>
      <c r="CQ63" s="5">
        <v>8.8505553801856334E-4</v>
      </c>
      <c r="CR63" s="5">
        <v>8.7894448155944162E-4</v>
      </c>
      <c r="CS63" s="5">
        <v>9.1424392997053192E-4</v>
      </c>
      <c r="CT63" s="5">
        <v>9.1442883213005042E-4</v>
      </c>
      <c r="CU63" s="5">
        <v>8.7669465559315758E-4</v>
      </c>
      <c r="CV63" s="5">
        <v>8.6109422160438639E-4</v>
      </c>
      <c r="CZ63" s="37"/>
      <c r="DA63" s="37"/>
      <c r="DB63" s="37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H63" t="s">
        <v>156</v>
      </c>
      <c r="EI63" t="s">
        <v>156</v>
      </c>
      <c r="EJ63" t="s">
        <v>156</v>
      </c>
      <c r="EK63" t="s">
        <v>156</v>
      </c>
      <c r="EL63" t="s">
        <v>156</v>
      </c>
      <c r="EM63" t="s">
        <v>156</v>
      </c>
      <c r="EN63" t="s">
        <v>156</v>
      </c>
      <c r="EO63" t="s">
        <v>156</v>
      </c>
      <c r="EP63" t="s">
        <v>156</v>
      </c>
      <c r="EQ63" t="s">
        <v>156</v>
      </c>
      <c r="ER63" t="s">
        <v>156</v>
      </c>
      <c r="ES63" t="s">
        <v>156</v>
      </c>
      <c r="ET63" t="s">
        <v>156</v>
      </c>
      <c r="EU63" t="s">
        <v>156</v>
      </c>
      <c r="EV63" t="s">
        <v>156</v>
      </c>
      <c r="EW63" t="s">
        <v>156</v>
      </c>
      <c r="EX63" t="s">
        <v>156</v>
      </c>
      <c r="EY63" t="s">
        <v>156</v>
      </c>
      <c r="EZ63" t="s">
        <v>156</v>
      </c>
      <c r="FA63" t="s">
        <v>156</v>
      </c>
      <c r="FB63" t="s">
        <v>156</v>
      </c>
      <c r="FC63" t="s">
        <v>156</v>
      </c>
      <c r="FD63" t="s">
        <v>156</v>
      </c>
      <c r="FE63" t="s">
        <v>156</v>
      </c>
    </row>
    <row r="64" spans="2:161" x14ac:dyDescent="0.25">
      <c r="B64" s="3" t="s">
        <v>116</v>
      </c>
      <c r="C64" s="3" t="s">
        <v>110</v>
      </c>
      <c r="D64" s="3" t="s">
        <v>100</v>
      </c>
      <c r="E64" s="4">
        <v>1.185395900355614E-3</v>
      </c>
      <c r="F64" s="4">
        <v>1.1595870761950463E-3</v>
      </c>
      <c r="G64" s="4">
        <v>1.1618001313897204E-3</v>
      </c>
      <c r="H64" s="4">
        <v>1.1611478349752965E-3</v>
      </c>
      <c r="I64" s="4">
        <v>1.1688039373416092E-3</v>
      </c>
      <c r="J64" s="4">
        <v>1.1384078484152611E-3</v>
      </c>
      <c r="K64" s="4">
        <v>1.1596817694732838E-3</v>
      </c>
      <c r="L64" s="4">
        <v>1.1483811806109643E-3</v>
      </c>
      <c r="M64" s="4">
        <v>1.1439199872595519E-3</v>
      </c>
      <c r="N64" s="4">
        <v>1.1115247931350796E-3</v>
      </c>
      <c r="O64" s="4">
        <v>1.0128336894186238E-3</v>
      </c>
      <c r="P64" s="4">
        <v>1.0041615653731308E-3</v>
      </c>
      <c r="Q64" s="4">
        <v>1.0163946655850035E-3</v>
      </c>
      <c r="R64" s="4">
        <v>9.8001827374710792E-4</v>
      </c>
      <c r="S64" s="4">
        <v>1.0464518499148448E-3</v>
      </c>
      <c r="T64" s="4">
        <v>1.034703879176967E-3</v>
      </c>
      <c r="U64" s="4">
        <v>1.1679942089570302E-3</v>
      </c>
      <c r="V64" s="4">
        <v>1.1399369366705209E-3</v>
      </c>
      <c r="W64" s="4">
        <v>1.1448312189920162E-3</v>
      </c>
      <c r="X64" s="4">
        <v>1.1940057807346329E-3</v>
      </c>
      <c r="Y64" s="4">
        <v>1.1994406099923582E-3</v>
      </c>
      <c r="Z64" s="4">
        <v>1.2155023170476644E-3</v>
      </c>
      <c r="AA64" s="4">
        <v>1.1939110902322392E-3</v>
      </c>
      <c r="AB64" s="4">
        <v>1.2024374639827559E-3</v>
      </c>
      <c r="AC64" s="3">
        <v>1.2085778252751505E-3</v>
      </c>
      <c r="AD64" s="3">
        <v>1.1924104108857316E-3</v>
      </c>
      <c r="AE64" s="3">
        <v>1.2346334792997901E-3</v>
      </c>
      <c r="AF64" s="3">
        <v>1.1561152194129417E-3</v>
      </c>
      <c r="AG64" s="3">
        <v>1.0981010336699151E-3</v>
      </c>
      <c r="AH64" s="3">
        <v>1.18831559372972E-3</v>
      </c>
      <c r="AI64" s="3">
        <v>1.261256680457697E-3</v>
      </c>
      <c r="AJ64" s="3">
        <v>1.2480305351494575E-3</v>
      </c>
      <c r="AK64" s="3">
        <v>1.2832822555509213E-3</v>
      </c>
      <c r="AL64" s="3">
        <v>1.2548640440213554E-3</v>
      </c>
      <c r="AM64" s="3">
        <v>1.2968053550565203E-3</v>
      </c>
      <c r="AN64" s="3">
        <v>1.232628457853659E-3</v>
      </c>
      <c r="AO64" s="3">
        <v>1.2506767005956824E-3</v>
      </c>
      <c r="AP64" s="3">
        <v>1.2479204710998889E-3</v>
      </c>
      <c r="AQ64" s="3">
        <v>1.2854178304735635E-3</v>
      </c>
      <c r="AR64" s="3">
        <v>1.2938895497140261E-3</v>
      </c>
      <c r="AS64" s="3">
        <v>1.2833671538023514E-3</v>
      </c>
      <c r="AT64" s="3">
        <v>1.2995598801843391E-3</v>
      </c>
      <c r="AU64" s="3">
        <v>1.2731022969593834E-3</v>
      </c>
      <c r="AV64" s="3">
        <v>1.2196378058642015E-3</v>
      </c>
      <c r="AW64" s="3">
        <v>1.2478829102347655E-3</v>
      </c>
      <c r="AX64" s="3">
        <v>1.2478799567371677E-3</v>
      </c>
      <c r="AY64" s="3">
        <v>1.2569940469005978E-3</v>
      </c>
      <c r="AZ64" s="3">
        <v>1.2536839422265815E-3</v>
      </c>
      <c r="BA64" s="3">
        <v>1.2553080476084995E-3</v>
      </c>
      <c r="BB64" s="3">
        <v>1.2305412862412682E-3</v>
      </c>
      <c r="BC64" s="3">
        <v>1.1181167619755386E-3</v>
      </c>
      <c r="BD64" s="3">
        <v>1.2003641095945576E-3</v>
      </c>
      <c r="BE64" s="3">
        <v>1.2411995078817446E-3</v>
      </c>
      <c r="BF64" s="3">
        <v>1.1870334907857739E-3</v>
      </c>
      <c r="BG64" s="3">
        <v>1.2374192160131234E-3</v>
      </c>
      <c r="BH64" s="3">
        <v>1.2043001299906412E-3</v>
      </c>
      <c r="BI64" s="3">
        <v>1.2222985592938609E-3</v>
      </c>
      <c r="BJ64" s="3">
        <v>1.2271220576033843E-3</v>
      </c>
      <c r="BK64" s="3">
        <v>1.2324326868568892E-3</v>
      </c>
      <c r="BL64" s="3">
        <v>1.2276504671923595E-3</v>
      </c>
      <c r="BM64" s="3">
        <v>1.2286759600499263E-3</v>
      </c>
      <c r="BN64" s="3">
        <v>1.2531288179187358E-3</v>
      </c>
      <c r="BO64" s="3">
        <v>1.2905344393623328E-3</v>
      </c>
      <c r="BP64" s="3">
        <v>1.2525997606329191E-3</v>
      </c>
      <c r="BQ64" s="3">
        <v>1.2835663205811333E-3</v>
      </c>
      <c r="BR64" s="3">
        <v>1.2388009569380513E-3</v>
      </c>
      <c r="BS64" s="3">
        <v>1.1468187267155514E-3</v>
      </c>
      <c r="BT64" s="3">
        <v>1.0023628344457574E-3</v>
      </c>
      <c r="BU64" s="3">
        <v>1.1020974434689439E-3</v>
      </c>
      <c r="BV64" s="3">
        <v>1.1165369026154305E-3</v>
      </c>
      <c r="BW64" s="3">
        <v>1.1422853392236154E-3</v>
      </c>
      <c r="BX64" s="3">
        <v>1.2885854455435596E-3</v>
      </c>
      <c r="BY64" s="3">
        <v>1.2954735830176373E-3</v>
      </c>
      <c r="BZ64" s="3">
        <v>1.2959180325903214E-3</v>
      </c>
      <c r="CA64" s="3">
        <v>1.2918323609137122E-3</v>
      </c>
      <c r="CB64" s="3">
        <v>1.2808667830646017E-3</v>
      </c>
      <c r="CC64" s="3">
        <v>1.2320678743867196E-3</v>
      </c>
      <c r="CD64" s="3">
        <v>1.1902653629341405E-3</v>
      </c>
      <c r="CE64" s="3">
        <v>1.1854870387034725E-3</v>
      </c>
      <c r="CF64" s="3">
        <v>1.1671413495144898E-3</v>
      </c>
      <c r="CG64" s="3">
        <v>1.1800012777756948E-3</v>
      </c>
      <c r="CH64" s="3">
        <v>1.0831039501057742E-3</v>
      </c>
      <c r="CI64" s="3">
        <v>1.0459257535288752E-3</v>
      </c>
      <c r="CJ64" s="3">
        <v>1.0692211484580861E-3</v>
      </c>
      <c r="CK64" s="3">
        <v>1.0139712634387806E-3</v>
      </c>
      <c r="CL64" s="3">
        <v>9.8348081248486531E-4</v>
      </c>
      <c r="CM64" s="3">
        <v>1.1962216219510071E-3</v>
      </c>
      <c r="CN64" s="3">
        <v>1.1780283894951553E-3</v>
      </c>
      <c r="CO64" s="3">
        <v>1.197667660666679E-3</v>
      </c>
      <c r="CP64" s="3">
        <v>1.2113498807806268E-3</v>
      </c>
      <c r="CQ64" s="3">
        <v>1.1902977940402789E-3</v>
      </c>
      <c r="CR64" s="3">
        <v>1.0649004729364514E-3</v>
      </c>
      <c r="CS64" s="3">
        <v>1.0894572986396289E-3</v>
      </c>
      <c r="CT64" s="3">
        <v>1.2503693332836727E-3</v>
      </c>
      <c r="CU64" s="3">
        <v>1.2068826527452132E-3</v>
      </c>
      <c r="CV64" s="3">
        <v>1.2286640202212929E-3</v>
      </c>
      <c r="CZ64" s="37"/>
      <c r="DA64" s="37"/>
      <c r="DB64" s="37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H64" t="s">
        <v>156</v>
      </c>
      <c r="EI64" t="s">
        <v>156</v>
      </c>
      <c r="EJ64" t="s">
        <v>156</v>
      </c>
      <c r="EK64" t="s">
        <v>156</v>
      </c>
      <c r="EL64" t="s">
        <v>156</v>
      </c>
      <c r="EM64" t="s">
        <v>156</v>
      </c>
      <c r="EN64" t="s">
        <v>156</v>
      </c>
      <c r="EO64" t="s">
        <v>156</v>
      </c>
      <c r="EP64" t="s">
        <v>156</v>
      </c>
      <c r="EQ64" t="s">
        <v>156</v>
      </c>
      <c r="ER64" t="s">
        <v>156</v>
      </c>
      <c r="ES64" t="s">
        <v>156</v>
      </c>
      <c r="ET64" t="s">
        <v>156</v>
      </c>
      <c r="EU64" t="s">
        <v>156</v>
      </c>
      <c r="EV64" t="s">
        <v>156</v>
      </c>
      <c r="EW64" t="s">
        <v>156</v>
      </c>
      <c r="EX64" t="s">
        <v>156</v>
      </c>
      <c r="EY64" t="s">
        <v>156</v>
      </c>
      <c r="EZ64" t="s">
        <v>156</v>
      </c>
      <c r="FA64" t="s">
        <v>156</v>
      </c>
      <c r="FB64" t="s">
        <v>156</v>
      </c>
      <c r="FC64" t="s">
        <v>156</v>
      </c>
      <c r="FD64" t="s">
        <v>156</v>
      </c>
      <c r="FE64" t="s">
        <v>156</v>
      </c>
    </row>
    <row r="65" spans="2:161" x14ac:dyDescent="0.25">
      <c r="B65" s="4" t="s">
        <v>116</v>
      </c>
      <c r="C65" s="4" t="s">
        <v>110</v>
      </c>
      <c r="D65" s="4" t="s">
        <v>101</v>
      </c>
      <c r="E65" s="4">
        <v>9.6721560512518174E-4</v>
      </c>
      <c r="F65" s="4">
        <v>9.2427053562525003E-4</v>
      </c>
      <c r="G65" s="4">
        <v>9.6613159794702573E-4</v>
      </c>
      <c r="H65" s="4">
        <v>9.4463290711671491E-4</v>
      </c>
      <c r="I65" s="4">
        <v>1.0247774282906828E-3</v>
      </c>
      <c r="J65" s="4">
        <v>1.0138795268966249E-3</v>
      </c>
      <c r="K65" s="4">
        <v>1.0137792241010992E-3</v>
      </c>
      <c r="L65" s="4">
        <v>1.153248620524783E-3</v>
      </c>
      <c r="M65" s="4">
        <v>1.1221473043571766E-3</v>
      </c>
      <c r="N65" s="4">
        <v>1.0471207662302235E-3</v>
      </c>
      <c r="O65" s="4">
        <v>1.0134838253014408E-3</v>
      </c>
      <c r="P65" s="4">
        <v>1.0337223169070654E-3</v>
      </c>
      <c r="Q65" s="4">
        <v>1.0027448775024751E-3</v>
      </c>
      <c r="R65" s="4">
        <v>9.4488035107835469E-4</v>
      </c>
      <c r="S65" s="4">
        <v>9.039368927271931E-4</v>
      </c>
      <c r="T65" s="4">
        <v>9.9905026112149338E-4</v>
      </c>
      <c r="U65" s="4">
        <v>1.0973577460273445E-3</v>
      </c>
      <c r="V65" s="4">
        <v>1.1447700560539861E-3</v>
      </c>
      <c r="W65" s="4">
        <v>1.1975203466464703E-3</v>
      </c>
      <c r="X65" s="4">
        <v>1.1353476899524056E-3</v>
      </c>
      <c r="Y65" s="4">
        <v>1.0407670980117141E-3</v>
      </c>
      <c r="Z65" s="4">
        <v>9.9218056357649543E-4</v>
      </c>
      <c r="AA65" s="4">
        <v>1.0431066502501088E-3</v>
      </c>
      <c r="AB65" s="4">
        <v>1.0368695711642062E-3</v>
      </c>
      <c r="AC65" s="4">
        <v>1.0230086783248246E-3</v>
      </c>
      <c r="AD65" s="4">
        <v>1.0455059876828239E-3</v>
      </c>
      <c r="AE65" s="4">
        <v>9.502867621456007E-4</v>
      </c>
      <c r="AF65" s="4">
        <v>9.4853165429446807E-4</v>
      </c>
      <c r="AG65" s="4">
        <v>9.6568591104205428E-4</v>
      </c>
      <c r="AH65" s="4">
        <v>9.7247718961724131E-4</v>
      </c>
      <c r="AI65" s="4">
        <v>9.7972221175214765E-4</v>
      </c>
      <c r="AJ65" s="4">
        <v>9.6472624650599992E-4</v>
      </c>
      <c r="AK65" s="4">
        <v>9.9192691635618556E-4</v>
      </c>
      <c r="AL65" s="4">
        <v>9.3544134849304569E-4</v>
      </c>
      <c r="AM65" s="4">
        <v>1.0327185535845722E-3</v>
      </c>
      <c r="AN65" s="4">
        <v>9.660635924388448E-4</v>
      </c>
      <c r="AO65" s="4">
        <v>9.9477037974448376E-4</v>
      </c>
      <c r="AP65" s="4">
        <v>9.9234867757114968E-4</v>
      </c>
      <c r="AQ65" s="4">
        <v>9.5471022114166401E-4</v>
      </c>
      <c r="AR65" s="4">
        <v>8.9533260774950305E-4</v>
      </c>
      <c r="AS65" s="4">
        <v>8.9089425011226286E-4</v>
      </c>
      <c r="AT65" s="4">
        <v>9.0520050589253521E-4</v>
      </c>
      <c r="AU65" s="4">
        <v>8.1520375378925369E-4</v>
      </c>
      <c r="AV65" s="4">
        <v>7.7656525497249917E-4</v>
      </c>
      <c r="AW65" s="4">
        <v>8.2620365226630679E-4</v>
      </c>
      <c r="AX65" s="4">
        <v>8.4526559355580367E-4</v>
      </c>
      <c r="AY65" s="4">
        <v>8.0463727516790103E-4</v>
      </c>
      <c r="AZ65" s="4">
        <v>7.3350158250156772E-4</v>
      </c>
      <c r="BA65" s="4">
        <v>7.9956850646541221E-4</v>
      </c>
      <c r="BB65" s="4">
        <v>7.67027683373461E-4</v>
      </c>
      <c r="BC65" s="4">
        <v>8.3801621469550228E-4</v>
      </c>
      <c r="BD65" s="4">
        <v>8.1323582155067118E-4</v>
      </c>
      <c r="BE65" s="4">
        <v>8.297152536670796E-4</v>
      </c>
      <c r="BF65" s="4">
        <v>7.9845002054646755E-4</v>
      </c>
      <c r="BG65" s="4">
        <v>8.3577429539257863E-4</v>
      </c>
      <c r="BH65" s="4">
        <v>9.9467368728054927E-4</v>
      </c>
      <c r="BI65" s="4">
        <v>8.8410637287077555E-4</v>
      </c>
      <c r="BJ65" s="4">
        <v>8.4368419910809788E-4</v>
      </c>
      <c r="BK65" s="4">
        <v>8.5576238928821845E-4</v>
      </c>
      <c r="BL65" s="4">
        <v>8.1534517132669045E-4</v>
      </c>
      <c r="BM65" s="4">
        <v>8.7849224885309658E-4</v>
      </c>
      <c r="BN65" s="4">
        <v>7.5847539302236204E-4</v>
      </c>
      <c r="BO65" s="4">
        <v>8.490803655657864E-4</v>
      </c>
      <c r="BP65" s="4">
        <v>8.5815131368354087E-4</v>
      </c>
      <c r="BQ65" s="4">
        <v>8.0468836528874458E-4</v>
      </c>
      <c r="BR65" s="4">
        <v>7.9510125023422244E-4</v>
      </c>
      <c r="BS65" s="4">
        <v>7.9844258011996401E-4</v>
      </c>
      <c r="BT65" s="4">
        <v>8.4374924607571815E-4</v>
      </c>
      <c r="BU65" s="4">
        <v>9.4372260448223751E-4</v>
      </c>
      <c r="BV65" s="4">
        <v>8.6592880690034447E-4</v>
      </c>
      <c r="BW65" s="4">
        <v>8.543890013009409E-4</v>
      </c>
      <c r="BX65" s="4">
        <v>8.6282888855484336E-4</v>
      </c>
      <c r="BY65" s="4">
        <v>8.5359589351127708E-4</v>
      </c>
      <c r="BZ65" s="4">
        <v>9.7681309665538659E-4</v>
      </c>
      <c r="CA65" s="4">
        <v>8.9112866015807744E-4</v>
      </c>
      <c r="CB65" s="4">
        <v>8.567128944272491E-4</v>
      </c>
      <c r="CC65" s="4">
        <v>9.803228380353753E-4</v>
      </c>
      <c r="CD65" s="4">
        <v>9.4698442844576151E-4</v>
      </c>
      <c r="CE65" s="4">
        <v>9.8093975701699283E-4</v>
      </c>
      <c r="CF65" s="4">
        <v>9.7865715572093568E-4</v>
      </c>
      <c r="CG65" s="4">
        <v>9.6675952152930171E-4</v>
      </c>
      <c r="CH65" s="4">
        <v>9.8516855489108861E-4</v>
      </c>
      <c r="CI65" s="4">
        <v>9.7857657737611815E-4</v>
      </c>
      <c r="CJ65" s="4">
        <v>9.182246945835075E-4</v>
      </c>
      <c r="CK65" s="4">
        <v>9.0936567183137252E-4</v>
      </c>
      <c r="CL65" s="4">
        <v>9.2310394316734901E-4</v>
      </c>
      <c r="CM65" s="4">
        <v>8.5964529919885127E-4</v>
      </c>
      <c r="CN65" s="4">
        <v>8.693336058212518E-4</v>
      </c>
      <c r="CO65" s="4">
        <v>9.1723911315229887E-4</v>
      </c>
      <c r="CP65" s="4">
        <v>8.9849336892007547E-4</v>
      </c>
      <c r="CQ65" s="4">
        <v>9.6992743662172758E-4</v>
      </c>
      <c r="CR65" s="4">
        <v>8.9267650074048284E-4</v>
      </c>
      <c r="CS65" s="4">
        <v>9.3009903574615635E-4</v>
      </c>
      <c r="CT65" s="4">
        <v>9.5027124841832349E-4</v>
      </c>
      <c r="CU65" s="4">
        <v>9.0095526465101784E-4</v>
      </c>
      <c r="CV65" s="4">
        <v>9.1205032203600113E-4</v>
      </c>
      <c r="CZ65" s="37"/>
      <c r="DA65" s="37"/>
      <c r="DB65" s="37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H65" s="25" t="e">
        <v>#DIV/0!</v>
      </c>
      <c r="EI65" s="25" t="e">
        <v>#DIV/0!</v>
      </c>
      <c r="EJ65" s="25" t="e">
        <v>#DIV/0!</v>
      </c>
      <c r="EK65" s="25" t="e">
        <v>#DIV/0!</v>
      </c>
      <c r="EL65" s="25" t="e">
        <v>#DIV/0!</v>
      </c>
      <c r="EM65" s="25" t="e">
        <v>#DIV/0!</v>
      </c>
      <c r="EN65" s="25" t="e">
        <v>#DIV/0!</v>
      </c>
      <c r="EO65" s="25" t="e">
        <v>#DIV/0!</v>
      </c>
      <c r="EP65" s="25" t="e">
        <v>#DIV/0!</v>
      </c>
      <c r="EQ65" s="25" t="e">
        <v>#DIV/0!</v>
      </c>
      <c r="ER65" s="25" t="e">
        <v>#DIV/0!</v>
      </c>
      <c r="ES65" s="25" t="e">
        <v>#DIV/0!</v>
      </c>
      <c r="ET65" s="25" t="e">
        <v>#DIV/0!</v>
      </c>
      <c r="EU65" s="25" t="e">
        <v>#DIV/0!</v>
      </c>
      <c r="EV65" s="25" t="e">
        <v>#DIV/0!</v>
      </c>
      <c r="EW65" s="25" t="e">
        <v>#DIV/0!</v>
      </c>
      <c r="EX65" s="25" t="e">
        <v>#DIV/0!</v>
      </c>
      <c r="EY65" s="25" t="e">
        <v>#DIV/0!</v>
      </c>
      <c r="EZ65" s="25" t="e">
        <v>#DIV/0!</v>
      </c>
      <c r="FA65" s="25" t="e">
        <v>#DIV/0!</v>
      </c>
      <c r="FB65" s="25" t="e">
        <v>#DIV/0!</v>
      </c>
      <c r="FC65" s="25" t="e">
        <v>#DIV/0!</v>
      </c>
      <c r="FD65" s="25" t="e">
        <v>#DIV/0!</v>
      </c>
      <c r="FE65" s="25" t="e">
        <v>#DIV/0!</v>
      </c>
    </row>
    <row r="66" spans="2:161" x14ac:dyDescent="0.25">
      <c r="B66" s="5" t="s">
        <v>116</v>
      </c>
      <c r="C66" s="5" t="s">
        <v>110</v>
      </c>
      <c r="D66" s="5" t="s">
        <v>102</v>
      </c>
      <c r="E66" s="5">
        <v>8.9137004427963329E-4</v>
      </c>
      <c r="F66" s="5">
        <v>8.8143319222060959E-4</v>
      </c>
      <c r="G66" s="5">
        <v>9.4243366625472967E-4</v>
      </c>
      <c r="H66" s="5">
        <v>8.0074487518787501E-4</v>
      </c>
      <c r="I66" s="5">
        <v>8.2239383550221454E-4</v>
      </c>
      <c r="J66" s="5">
        <v>9.8097607441984067E-4</v>
      </c>
      <c r="K66" s="5">
        <v>9.4955699737214055E-4</v>
      </c>
      <c r="L66" s="5">
        <v>9.0098228548616264E-4</v>
      </c>
      <c r="M66" s="5">
        <v>8.5174314987202405E-4</v>
      </c>
      <c r="N66" s="5">
        <v>9.1401252412827612E-4</v>
      </c>
      <c r="O66" s="5">
        <v>9.6026211145432507E-4</v>
      </c>
      <c r="P66" s="5">
        <v>9.3146793122347426E-4</v>
      </c>
      <c r="Q66" s="5">
        <v>8.9730147730788276E-4</v>
      </c>
      <c r="R66" s="5">
        <v>8.2627909867266788E-4</v>
      </c>
      <c r="S66" s="5">
        <v>9.3424618969847027E-4</v>
      </c>
      <c r="T66" s="5">
        <v>1.0117104123809637E-3</v>
      </c>
      <c r="U66" s="5">
        <v>9.5595337240717991E-4</v>
      </c>
      <c r="V66" s="5">
        <v>9.0126480043904137E-4</v>
      </c>
      <c r="W66" s="5">
        <v>9.2031961218748306E-4</v>
      </c>
      <c r="X66" s="5">
        <v>1.0015694269806445E-3</v>
      </c>
      <c r="Y66" s="5">
        <v>1.0247068063185818E-3</v>
      </c>
      <c r="Z66" s="5">
        <v>9.1677618814286935E-4</v>
      </c>
      <c r="AA66" s="5">
        <v>8.9758602134460764E-4</v>
      </c>
      <c r="AB66" s="5">
        <v>9.8265743920971727E-4</v>
      </c>
      <c r="AC66" s="5">
        <v>9.9431383454894398E-4</v>
      </c>
      <c r="AD66" s="5">
        <v>9.6073092599426664E-4</v>
      </c>
      <c r="AE66" s="5">
        <v>8.9154639050114423E-4</v>
      </c>
      <c r="AF66" s="5">
        <v>8.4548185166631324E-4</v>
      </c>
      <c r="AG66" s="5">
        <v>1.0084426643045424E-3</v>
      </c>
      <c r="AH66" s="5">
        <v>9.9676192377594341E-4</v>
      </c>
      <c r="AI66" s="5">
        <v>9.3171862008846007E-4</v>
      </c>
      <c r="AJ66" s="5">
        <v>8.9324592422113927E-4</v>
      </c>
      <c r="AK66" s="5">
        <v>8.8162617001752127E-4</v>
      </c>
      <c r="AL66" s="5">
        <v>9.7826054283942717E-4</v>
      </c>
      <c r="AM66" s="5">
        <v>9.5261966161215138E-4</v>
      </c>
      <c r="AN66" s="5">
        <v>9.1158290825613943E-4</v>
      </c>
      <c r="AO66" s="5">
        <v>8.329160731402025E-4</v>
      </c>
      <c r="AP66" s="5">
        <v>8.7970417487051675E-4</v>
      </c>
      <c r="AQ66" s="5">
        <v>9.7239816782672623E-4</v>
      </c>
      <c r="AR66" s="5">
        <v>9.1821693552232618E-4</v>
      </c>
      <c r="AS66" s="5">
        <v>8.6820332971080012E-4</v>
      </c>
      <c r="AT66" s="5">
        <v>8.2929689105379605E-4</v>
      </c>
      <c r="AU66" s="5">
        <v>9.474656622256596E-4</v>
      </c>
      <c r="AV66" s="5">
        <v>9.6405327873121712E-4</v>
      </c>
      <c r="AW66" s="5">
        <v>9.259517528327749E-4</v>
      </c>
      <c r="AX66" s="5">
        <v>8.7265661138113796E-4</v>
      </c>
      <c r="AY66" s="5">
        <v>8.7451865392930851E-4</v>
      </c>
      <c r="AZ66" s="5">
        <v>9.3523689753452E-4</v>
      </c>
      <c r="BA66" s="5">
        <v>9.1530857904049078E-4</v>
      </c>
      <c r="BB66" s="5">
        <v>7.9689703339640421E-4</v>
      </c>
      <c r="BC66" s="5">
        <v>7.606690447232447E-4</v>
      </c>
      <c r="BD66" s="5">
        <v>8.0789864146421056E-4</v>
      </c>
      <c r="BE66" s="5">
        <v>9.0108162286641413E-4</v>
      </c>
      <c r="BF66" s="5">
        <v>8.4496273143796802E-4</v>
      </c>
      <c r="BG66" s="5">
        <v>7.933754912112824E-4</v>
      </c>
      <c r="BH66" s="5">
        <v>7.6728863491177038E-4</v>
      </c>
      <c r="BI66" s="5">
        <v>8.5374927182448534E-4</v>
      </c>
      <c r="BJ66" s="5">
        <v>8.9163938056800848E-4</v>
      </c>
      <c r="BK66" s="5">
        <v>8.186225217527587E-4</v>
      </c>
      <c r="BL66" s="5">
        <v>8.0239239911895606E-4</v>
      </c>
      <c r="BM66" s="5">
        <v>8.6185602152829459E-4</v>
      </c>
      <c r="BN66" s="5">
        <v>9.4765534903588433E-4</v>
      </c>
      <c r="BO66" s="5">
        <v>1.0060155564071045E-3</v>
      </c>
      <c r="BP66" s="5">
        <v>9.2395758215930242E-4</v>
      </c>
      <c r="BQ66" s="5">
        <v>8.9238653371195539E-4</v>
      </c>
      <c r="BR66" s="5">
        <v>1.0086702597699626E-3</v>
      </c>
      <c r="BS66" s="5">
        <v>1.0671900351229933E-3</v>
      </c>
      <c r="BT66" s="5">
        <v>1.0214834622557358E-3</v>
      </c>
      <c r="BU66" s="5">
        <v>9.5097214292192084E-4</v>
      </c>
      <c r="BV66" s="5">
        <v>9.3242153412671281E-4</v>
      </c>
      <c r="BW66" s="5">
        <v>9.6881826804051901E-4</v>
      </c>
      <c r="BX66" s="5">
        <v>9.6242454139160063E-4</v>
      </c>
      <c r="BY66" s="5">
        <v>9.1799480245448361E-4</v>
      </c>
      <c r="BZ66" s="5">
        <v>8.8919176786082831E-4</v>
      </c>
      <c r="CA66" s="5">
        <v>9.2068752943872669E-4</v>
      </c>
      <c r="CB66" s="5">
        <v>9.9347324248458312E-4</v>
      </c>
      <c r="CC66" s="5">
        <v>1.0047443199655973E-3</v>
      </c>
      <c r="CD66" s="5">
        <v>8.5363020918390433E-4</v>
      </c>
      <c r="CE66" s="5">
        <v>8.6006086866333045E-4</v>
      </c>
      <c r="CF66" s="5">
        <v>9.6732427246277563E-4</v>
      </c>
      <c r="CG66" s="5">
        <v>9.5481672274294442E-4</v>
      </c>
      <c r="CH66" s="5">
        <v>9.2707131602300953E-4</v>
      </c>
      <c r="CI66" s="5">
        <v>9.0708291543505385E-4</v>
      </c>
      <c r="CJ66" s="5">
        <v>9.2847713831650737E-4</v>
      </c>
      <c r="CK66" s="5">
        <v>9.8214438859473875E-4</v>
      </c>
      <c r="CL66" s="5">
        <v>1.0128249991775723E-3</v>
      </c>
      <c r="CM66" s="5">
        <v>8.8359626441869967E-4</v>
      </c>
      <c r="CN66" s="5">
        <v>9.2059530573601806E-4</v>
      </c>
      <c r="CO66" s="5">
        <v>9.8962290266518685E-4</v>
      </c>
      <c r="CP66" s="5">
        <v>1.0002808231266314E-3</v>
      </c>
      <c r="CQ66" s="5">
        <v>9.6305961716624947E-4</v>
      </c>
      <c r="CR66" s="5">
        <v>8.9161313022464051E-4</v>
      </c>
      <c r="CS66" s="5">
        <v>9.5632950291701479E-4</v>
      </c>
      <c r="CT66" s="5">
        <v>9.9439565392717383E-4</v>
      </c>
      <c r="CU66" s="5">
        <v>1.0110450593234952E-3</v>
      </c>
      <c r="CV66" s="5">
        <v>8.6093858806965678E-4</v>
      </c>
      <c r="CZ66" s="37"/>
      <c r="DA66" s="37"/>
      <c r="DB66" s="37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H66" t="s">
        <v>156</v>
      </c>
      <c r="EI66" t="s">
        <v>156</v>
      </c>
      <c r="EJ66" t="s">
        <v>156</v>
      </c>
      <c r="EK66" t="s">
        <v>156</v>
      </c>
      <c r="EL66" t="s">
        <v>156</v>
      </c>
      <c r="EM66" t="s">
        <v>156</v>
      </c>
      <c r="EN66" t="s">
        <v>156</v>
      </c>
      <c r="EO66" t="s">
        <v>156</v>
      </c>
      <c r="EP66" t="s">
        <v>156</v>
      </c>
      <c r="EQ66" t="s">
        <v>156</v>
      </c>
      <c r="ER66" t="s">
        <v>156</v>
      </c>
      <c r="ES66" t="s">
        <v>156</v>
      </c>
      <c r="ET66" t="s">
        <v>156</v>
      </c>
      <c r="EU66" t="s">
        <v>156</v>
      </c>
      <c r="EV66" t="s">
        <v>156</v>
      </c>
      <c r="EW66" t="s">
        <v>156</v>
      </c>
      <c r="EX66" t="s">
        <v>156</v>
      </c>
      <c r="EY66" t="s">
        <v>156</v>
      </c>
      <c r="EZ66" t="s">
        <v>156</v>
      </c>
      <c r="FA66" t="s">
        <v>156</v>
      </c>
      <c r="FB66" t="s">
        <v>156</v>
      </c>
      <c r="FC66" t="s">
        <v>156</v>
      </c>
      <c r="FD66" t="s">
        <v>156</v>
      </c>
      <c r="FE66" t="s">
        <v>156</v>
      </c>
    </row>
    <row r="67" spans="2:161" x14ac:dyDescent="0.25">
      <c r="B67" s="3" t="s">
        <v>117</v>
      </c>
      <c r="C67" s="3" t="s">
        <v>104</v>
      </c>
      <c r="D67" s="3" t="s">
        <v>100</v>
      </c>
      <c r="E67" s="3">
        <v>0.14980232388923581</v>
      </c>
      <c r="F67" s="3">
        <v>0.16137598815945658</v>
      </c>
      <c r="G67" s="3">
        <v>0.13918587251760786</v>
      </c>
      <c r="H67" s="3">
        <v>0.15509885579656177</v>
      </c>
      <c r="I67" s="3">
        <v>0.16275656201356162</v>
      </c>
      <c r="J67" s="3">
        <v>0.14519428738675186</v>
      </c>
      <c r="K67" s="3">
        <v>0.13189615896791645</v>
      </c>
      <c r="L67" s="3">
        <v>0.14361253546163505</v>
      </c>
      <c r="M67" s="3">
        <v>0.14922169412917147</v>
      </c>
      <c r="N67" s="3">
        <v>0.15247278496129571</v>
      </c>
      <c r="O67" s="3">
        <v>0.14677460813275606</v>
      </c>
      <c r="P67" s="3">
        <v>0.13328341464400098</v>
      </c>
      <c r="Q67" s="3">
        <v>0.12559396826298466</v>
      </c>
      <c r="R67" s="3">
        <v>0.1329457295071996</v>
      </c>
      <c r="S67" s="3">
        <v>0.12254716269725499</v>
      </c>
      <c r="T67" s="3">
        <v>0.12564384562448833</v>
      </c>
      <c r="U67" s="3">
        <v>0.12603093159048745</v>
      </c>
      <c r="V67" s="3">
        <v>0.12523957786765105</v>
      </c>
      <c r="W67" s="3">
        <v>0.1213792233509485</v>
      </c>
      <c r="X67" s="3">
        <v>0.11712319139009666</v>
      </c>
      <c r="Y67" s="3">
        <v>0.12120095384310629</v>
      </c>
      <c r="Z67" s="3">
        <v>0.10999050885196954</v>
      </c>
      <c r="AA67" s="3">
        <v>0.1137759286777917</v>
      </c>
      <c r="AB67" s="3">
        <v>0.10925070331876005</v>
      </c>
      <c r="AC67" s="3">
        <v>0.11343299248000178</v>
      </c>
      <c r="AD67" s="3">
        <v>0.11363560372488613</v>
      </c>
      <c r="AE67" s="3">
        <v>0.11105511359245877</v>
      </c>
      <c r="AF67" s="3">
        <v>0.10605283349619406</v>
      </c>
      <c r="AG67" s="3">
        <v>0.10510325732762653</v>
      </c>
      <c r="AH67" s="3">
        <v>0.10643490761134369</v>
      </c>
      <c r="AI67" s="3">
        <v>0.10069878726822291</v>
      </c>
      <c r="AJ67" s="3">
        <v>9.800231395214215E-2</v>
      </c>
      <c r="AK67" s="3">
        <v>0.10165003462894694</v>
      </c>
      <c r="AL67" s="3">
        <v>0.12617698400750041</v>
      </c>
      <c r="AM67" s="3">
        <v>0.11505364499041404</v>
      </c>
      <c r="AN67" s="3">
        <v>9.9455197419916833E-2</v>
      </c>
      <c r="AO67" s="3">
        <v>9.8490824266043345E-2</v>
      </c>
      <c r="AP67" s="3">
        <v>9.8933037905978724E-2</v>
      </c>
      <c r="AQ67" s="3">
        <v>0.10006804270615328</v>
      </c>
      <c r="AR67" s="3">
        <v>0.12388716524594456</v>
      </c>
      <c r="AS67" s="3">
        <v>0.12511858385622665</v>
      </c>
      <c r="AT67" s="3">
        <v>0.10610127927504902</v>
      </c>
      <c r="AU67" s="3">
        <v>0.10843190540157439</v>
      </c>
      <c r="AV67" s="3">
        <v>0.10394510253973062</v>
      </c>
      <c r="AW67" s="3">
        <v>0.10860468731102069</v>
      </c>
      <c r="AX67" s="3">
        <v>9.8264348049793046E-2</v>
      </c>
      <c r="AY67" s="3">
        <v>8.8913919438724204E-2</v>
      </c>
      <c r="AZ67" s="3">
        <v>7.3682033762389687E-2</v>
      </c>
      <c r="BA67" s="3">
        <v>7.5853482587576931E-2</v>
      </c>
      <c r="BB67" s="3">
        <v>8.9907645546274409E-2</v>
      </c>
      <c r="BC67" s="3">
        <v>7.6325288769078861E-2</v>
      </c>
      <c r="BD67" s="3">
        <v>7.7799649507350882E-2</v>
      </c>
      <c r="BE67" s="3">
        <v>8.5550666513954543E-2</v>
      </c>
      <c r="BF67" s="3">
        <v>9.8906308735644974E-2</v>
      </c>
      <c r="BG67" s="3">
        <v>0.10399307065033607</v>
      </c>
      <c r="BH67" s="3">
        <v>0.10685874435954835</v>
      </c>
      <c r="BI67" s="3">
        <v>9.9361409191179598E-2</v>
      </c>
      <c r="BJ67" s="3">
        <v>0.10106845120947162</v>
      </c>
      <c r="BK67" s="3">
        <v>9.7236018073433989E-2</v>
      </c>
      <c r="BL67" s="3">
        <v>0.10701171668115785</v>
      </c>
      <c r="BM67" s="3">
        <v>0.11347857435802636</v>
      </c>
      <c r="BN67" s="3">
        <v>0.11142310721130659</v>
      </c>
      <c r="BO67" s="3">
        <v>0.10655279907542939</v>
      </c>
      <c r="BP67" s="3">
        <v>0.10285114526003991</v>
      </c>
      <c r="BQ67" s="3">
        <v>0.10579580996984993</v>
      </c>
      <c r="BR67" s="3">
        <v>9.921368661906646E-2</v>
      </c>
      <c r="BS67" s="3">
        <v>0.1100683078729149</v>
      </c>
      <c r="BT67" s="3">
        <v>0.10828704739428559</v>
      </c>
      <c r="BU67" s="3">
        <v>0.10151161882657651</v>
      </c>
      <c r="BV67" s="3">
        <v>0.10794124736720434</v>
      </c>
      <c r="BW67" s="3">
        <v>0.11187940056799345</v>
      </c>
      <c r="BX67" s="3">
        <v>9.5863559822655556E-2</v>
      </c>
      <c r="BY67" s="3">
        <v>0.10170325182904856</v>
      </c>
      <c r="BZ67" s="3">
        <v>0.10712936955560189</v>
      </c>
      <c r="CA67" s="3">
        <v>0.11228032681756618</v>
      </c>
      <c r="CB67" s="3">
        <v>0.11469161696361037</v>
      </c>
      <c r="CC67" s="3">
        <v>0.13580734568045899</v>
      </c>
      <c r="CD67" s="3">
        <v>0.12584407044301121</v>
      </c>
      <c r="CE67" s="3">
        <v>0.1378136514559892</v>
      </c>
      <c r="CF67" s="3">
        <v>0.16587567810030934</v>
      </c>
      <c r="CG67" s="3">
        <v>0.15199883132004324</v>
      </c>
      <c r="CH67" s="3">
        <v>0.16212247558271189</v>
      </c>
      <c r="CI67" s="3">
        <v>0.1707937158038591</v>
      </c>
      <c r="CJ67" s="3">
        <v>0.16547141150962869</v>
      </c>
      <c r="CK67" s="3">
        <v>0.17546905004363841</v>
      </c>
      <c r="CL67" s="3">
        <v>0.16603939056921221</v>
      </c>
      <c r="CM67" s="3">
        <v>0.22628941233582878</v>
      </c>
      <c r="CN67" s="3">
        <v>0.1954810371862295</v>
      </c>
      <c r="CO67" s="3">
        <v>0.17998854927766328</v>
      </c>
      <c r="CP67" s="3">
        <v>0.17230148875729401</v>
      </c>
      <c r="CQ67" s="3">
        <v>0.17717657220461644</v>
      </c>
      <c r="CR67" s="3">
        <v>0.18551561456091764</v>
      </c>
      <c r="CS67" s="3">
        <v>0.18708495666375163</v>
      </c>
      <c r="CT67" s="3">
        <v>0.18619408729043838</v>
      </c>
      <c r="CU67" s="3">
        <v>0.16889551830783231</v>
      </c>
      <c r="CV67" s="3">
        <v>0.17624847224066587</v>
      </c>
      <c r="CZ67" s="37">
        <f>((DX67/2)*5+(DY67+DZ67)*5+(EA67/2)*5)</f>
        <v>1.6841914881477495</v>
      </c>
      <c r="DA67" s="37">
        <f>((DW67/2)*5+(DX67/2)*5+(EA67/2)*5+(EB67/2)*5)</f>
        <v>1.2958735360355815</v>
      </c>
      <c r="DB67" s="37">
        <f>SUM(DH67:DV67)*5+(DW67/2)*5+(EB67/2)*5+SUM(EC67:EE67)*5+SUM(DH68:EE69)</f>
        <v>18.399989171168819</v>
      </c>
      <c r="DC67">
        <f>(SUM(DH67:EE67)*5)+SUM(DH68:EE68)</f>
        <v>17.992337522604597</v>
      </c>
      <c r="DE67" t="str">
        <f t="shared" ref="DE67:DG69" si="28">B67</f>
        <v>Residencial</v>
      </c>
      <c r="DF67" t="str">
        <f t="shared" si="28"/>
        <v>1</v>
      </c>
      <c r="DG67" t="str">
        <f t="shared" si="28"/>
        <v>Habil</v>
      </c>
      <c r="DH67" s="25">
        <f t="shared" ref="DH67:DH93" si="29">AVERAGE(E67:H67)</f>
        <v>0.15136576009071551</v>
      </c>
      <c r="DI67" s="25">
        <f t="shared" ref="DI67:DI93" si="30">AVERAGE(I67:L67)</f>
        <v>0.14586488595746624</v>
      </c>
      <c r="DJ67" s="25">
        <f t="shared" ref="DJ67:DJ93" si="31">AVERAGE(M67:P67)</f>
        <v>0.14543812546680607</v>
      </c>
      <c r="DK67" s="25">
        <f t="shared" ref="DK67:DK93" si="32">AVERAGE(Q67:T67)</f>
        <v>0.12668267652298187</v>
      </c>
      <c r="DL67" s="25">
        <f t="shared" ref="DL67:DL93" si="33">AVERAGE(U67:X67)</f>
        <v>0.1224432310497959</v>
      </c>
      <c r="DM67" s="25">
        <f t="shared" ref="DM67:DM93" si="34">AVERAGE(Y67:AB67)</f>
        <v>0.11355452367290689</v>
      </c>
      <c r="DN67" s="25">
        <f t="shared" ref="DN67:DN93" si="35">AVERAGE(AC67:AF67)</f>
        <v>0.11104413582338518</v>
      </c>
      <c r="DO67" s="25">
        <f t="shared" ref="DO67:DO93" si="36">AVERAGE(AG67:AJ67)</f>
        <v>0.10255981653983381</v>
      </c>
      <c r="DP67" s="25">
        <f t="shared" ref="DP67:DP93" si="37">AVERAGE(AK67:AN67)</f>
        <v>0.11058396526169455</v>
      </c>
      <c r="DQ67" s="25">
        <f t="shared" ref="DQ67:DQ93" si="38">AVERAGE(AO67:AR67)</f>
        <v>0.10534476753102998</v>
      </c>
      <c r="DR67" s="25">
        <f t="shared" ref="DR67:DR93" si="39">AVERAGE(AS67:AV67)</f>
        <v>0.11089921776814517</v>
      </c>
      <c r="DS67" s="25">
        <f t="shared" ref="DS67:DS93" si="40">AVERAGE(AW67:AZ67)</f>
        <v>9.2366247140481916E-2</v>
      </c>
      <c r="DT67" s="25">
        <f t="shared" ref="DT67:DT93" si="41">AVERAGE(BA67:BD67)</f>
        <v>7.9971516602570264E-2</v>
      </c>
      <c r="DU67" s="25">
        <f t="shared" ref="DU67:DU93" si="42">AVERAGE(BE67:BH67)</f>
        <v>9.8827197564870989E-2</v>
      </c>
      <c r="DV67" s="25">
        <f t="shared" ref="DV67:DV93" si="43">AVERAGE(BI67:BL67)</f>
        <v>0.10116939878881076</v>
      </c>
      <c r="DW67" s="25">
        <f t="shared" ref="DW67:DW93" si="44">AVERAGE(BM67:BP67)</f>
        <v>0.10857640647620057</v>
      </c>
      <c r="DX67" s="25">
        <f t="shared" ref="DX67:DX93" si="45">AVERAGE(BQ67:BT67)</f>
        <v>0.10584121296402921</v>
      </c>
      <c r="DY67" s="25">
        <f t="shared" ref="DY67:DY93" si="46">AVERAGE(BU67:BX67)</f>
        <v>0.10429895664610746</v>
      </c>
      <c r="DZ67" s="25">
        <f t="shared" ref="DZ67:DZ93" si="47">AVERAGE(BY67:CB67)</f>
        <v>0.10895114129145675</v>
      </c>
      <c r="EA67" s="25">
        <f t="shared" ref="EA67:EA93" si="48">AVERAGE(CC67:CF67)</f>
        <v>0.14133518641994219</v>
      </c>
      <c r="EB67" s="25">
        <f t="shared" ref="EB67:EB93" si="49">AVERAGE(CG67:CJ67)</f>
        <v>0.16259660855406072</v>
      </c>
      <c r="EC67" s="25">
        <f t="shared" ref="EC67:EC93" si="50">AVERAGE(CK67:CN67)</f>
        <v>0.1908197225337272</v>
      </c>
      <c r="ED67" s="25">
        <f t="shared" ref="ED67:ED93" si="51">AVERAGE(CO67:CR67)</f>
        <v>0.17874555620012283</v>
      </c>
      <c r="EE67" s="25">
        <f t="shared" ref="EE67:EE93" si="52">AVERAGE(CS67:CV67)</f>
        <v>0.17960575862567205</v>
      </c>
      <c r="EF67" s="32">
        <f>SUM(DH67:EE67)</f>
        <v>2.9988860154928143</v>
      </c>
      <c r="EH67" t="s">
        <v>156</v>
      </c>
      <c r="EI67" t="s">
        <v>156</v>
      </c>
      <c r="EJ67" t="s">
        <v>156</v>
      </c>
      <c r="EK67" t="s">
        <v>156</v>
      </c>
      <c r="EL67" t="s">
        <v>156</v>
      </c>
      <c r="EM67" t="s">
        <v>156</v>
      </c>
      <c r="EN67" t="s">
        <v>156</v>
      </c>
      <c r="EO67" t="s">
        <v>156</v>
      </c>
      <c r="EP67" t="s">
        <v>156</v>
      </c>
      <c r="EQ67" t="s">
        <v>156</v>
      </c>
      <c r="ER67" t="s">
        <v>156</v>
      </c>
      <c r="ES67" t="s">
        <v>156</v>
      </c>
      <c r="ET67" t="s">
        <v>156</v>
      </c>
      <c r="EU67" t="s">
        <v>156</v>
      </c>
      <c r="EV67" t="s">
        <v>156</v>
      </c>
      <c r="EW67" t="s">
        <v>156</v>
      </c>
      <c r="EX67" t="s">
        <v>156</v>
      </c>
      <c r="EY67" t="s">
        <v>156</v>
      </c>
      <c r="EZ67" t="s">
        <v>156</v>
      </c>
      <c r="FA67" t="s">
        <v>156</v>
      </c>
      <c r="FB67" t="s">
        <v>156</v>
      </c>
      <c r="FC67" t="s">
        <v>156</v>
      </c>
      <c r="FD67" t="s">
        <v>156</v>
      </c>
      <c r="FE67" t="s">
        <v>156</v>
      </c>
    </row>
    <row r="68" spans="2:161" x14ac:dyDescent="0.25">
      <c r="B68" s="4" t="s">
        <v>117</v>
      </c>
      <c r="C68" s="4" t="s">
        <v>104</v>
      </c>
      <c r="D68" s="4" t="s">
        <v>101</v>
      </c>
      <c r="E68" s="4">
        <v>0.15571480308378313</v>
      </c>
      <c r="F68" s="4">
        <v>0.14659085096400803</v>
      </c>
      <c r="G68" s="4">
        <v>0.1425204870589119</v>
      </c>
      <c r="H68" s="4">
        <v>0.14801963003878593</v>
      </c>
      <c r="I68" s="4">
        <v>0.13920639522733647</v>
      </c>
      <c r="J68" s="4">
        <v>0.14751369835657499</v>
      </c>
      <c r="K68" s="4">
        <v>0.13939635876361933</v>
      </c>
      <c r="L68" s="4">
        <v>0.13879687666901344</v>
      </c>
      <c r="M68" s="4">
        <v>0.14662378312764524</v>
      </c>
      <c r="N68" s="4">
        <v>0.14287320773454412</v>
      </c>
      <c r="O68" s="4">
        <v>0.12218680488736681</v>
      </c>
      <c r="P68" s="4">
        <v>0.12083606336031877</v>
      </c>
      <c r="Q68" s="4">
        <v>0.13313044085566647</v>
      </c>
      <c r="R68" s="4">
        <v>0.11957290325577516</v>
      </c>
      <c r="S68" s="4">
        <v>0.11988242858922342</v>
      </c>
      <c r="T68" s="4">
        <v>0.11022128161019969</v>
      </c>
      <c r="U68" s="4">
        <v>0.12178277585022641</v>
      </c>
      <c r="V68" s="4">
        <v>0.12463222117788504</v>
      </c>
      <c r="W68" s="4">
        <v>0.12350127254122413</v>
      </c>
      <c r="X68" s="4">
        <v>0.10949794207129494</v>
      </c>
      <c r="Y68" s="4">
        <v>0.11474101685238157</v>
      </c>
      <c r="Z68" s="4">
        <v>9.9263325064314345E-2</v>
      </c>
      <c r="AA68" s="4">
        <v>0.11017498363142682</v>
      </c>
      <c r="AB68" s="4">
        <v>9.8828510557193952E-2</v>
      </c>
      <c r="AC68" s="4">
        <v>0.10973157661265949</v>
      </c>
      <c r="AD68" s="4">
        <v>0.11097516726178663</v>
      </c>
      <c r="AE68" s="4">
        <v>0.10342246576611454</v>
      </c>
      <c r="AF68" s="4">
        <v>0.10001339355806739</v>
      </c>
      <c r="AG68" s="4">
        <v>9.1330219946927527E-2</v>
      </c>
      <c r="AH68" s="4">
        <v>0.10223018411600958</v>
      </c>
      <c r="AI68" s="4">
        <v>0.10758876585847522</v>
      </c>
      <c r="AJ68" s="4">
        <v>0.10064151245212102</v>
      </c>
      <c r="AK68" s="4">
        <v>0.10052648359551887</v>
      </c>
      <c r="AL68" s="4">
        <v>0.10298025193743403</v>
      </c>
      <c r="AM68" s="4">
        <v>9.2125869454679599E-2</v>
      </c>
      <c r="AN68" s="4">
        <v>9.6134423876622369E-2</v>
      </c>
      <c r="AO68" s="4">
        <v>9.6069750694667055E-2</v>
      </c>
      <c r="AP68" s="4">
        <v>9.2334447497354324E-2</v>
      </c>
      <c r="AQ68" s="4">
        <v>0.10154383657862144</v>
      </c>
      <c r="AR68" s="4">
        <v>9.8586283462596042E-2</v>
      </c>
      <c r="AS68" s="4">
        <v>0.102241402148427</v>
      </c>
      <c r="AT68" s="4">
        <v>0.1059561808790493</v>
      </c>
      <c r="AU68" s="4">
        <v>0.11718595599105136</v>
      </c>
      <c r="AV68" s="4">
        <v>0.10220369581310826</v>
      </c>
      <c r="AW68" s="4">
        <v>9.8666706658873435E-2</v>
      </c>
      <c r="AX68" s="4">
        <v>0.10779495696672201</v>
      </c>
      <c r="AY68" s="4">
        <v>9.9863761028347028E-2</v>
      </c>
      <c r="AZ68" s="4">
        <v>0.10261321340721626</v>
      </c>
      <c r="BA68" s="4">
        <v>0.10072217437269682</v>
      </c>
      <c r="BB68" s="4">
        <v>0.10704703741559286</v>
      </c>
      <c r="BC68" s="4">
        <v>0.10701314824748455</v>
      </c>
      <c r="BD68" s="4">
        <v>0.10556766405395343</v>
      </c>
      <c r="BE68" s="4">
        <v>0.10082741725356349</v>
      </c>
      <c r="BF68" s="4">
        <v>0.10860659584756983</v>
      </c>
      <c r="BG68" s="4">
        <v>0.12477564711147525</v>
      </c>
      <c r="BH68" s="4">
        <v>0.10177293707221639</v>
      </c>
      <c r="BI68" s="4">
        <v>0.11657024763467144</v>
      </c>
      <c r="BJ68" s="4">
        <v>0.11384609126519953</v>
      </c>
      <c r="BK68" s="4">
        <v>0.11103745338846152</v>
      </c>
      <c r="BL68" s="4">
        <v>0.11225359910145545</v>
      </c>
      <c r="BM68" s="4">
        <v>0.10586740469502896</v>
      </c>
      <c r="BN68" s="4">
        <v>0.12345998719406652</v>
      </c>
      <c r="BO68" s="4">
        <v>0.12981348650907001</v>
      </c>
      <c r="BP68" s="4">
        <v>0.11769236540810225</v>
      </c>
      <c r="BQ68" s="4">
        <v>0.13834106198568299</v>
      </c>
      <c r="BR68" s="4">
        <v>0.12909897786030941</v>
      </c>
      <c r="BS68" s="4">
        <v>0.12309604972779312</v>
      </c>
      <c r="BT68" s="4">
        <v>0.12647934857933804</v>
      </c>
      <c r="BU68" s="4">
        <v>0.12146465945171415</v>
      </c>
      <c r="BV68" s="4">
        <v>0.15402041093953919</v>
      </c>
      <c r="BW68" s="4">
        <v>0.13149761864740434</v>
      </c>
      <c r="BX68" s="4">
        <v>0.12802124815527394</v>
      </c>
      <c r="BY68" s="4">
        <v>0.13024782410760963</v>
      </c>
      <c r="BZ68" s="4">
        <v>0.12264596126800931</v>
      </c>
      <c r="CA68" s="4">
        <v>0.11842429579745369</v>
      </c>
      <c r="CB68" s="4">
        <v>0.1301141829754372</v>
      </c>
      <c r="CC68" s="4">
        <v>0.12008098420661648</v>
      </c>
      <c r="CD68" s="4">
        <v>0.12289033589294177</v>
      </c>
      <c r="CE68" s="4">
        <v>0.11585549939506919</v>
      </c>
      <c r="CF68" s="4">
        <v>0.14146232560137614</v>
      </c>
      <c r="CG68" s="4">
        <v>0.14361277467585462</v>
      </c>
      <c r="CH68" s="4">
        <v>0.14039843629955132</v>
      </c>
      <c r="CI68" s="4">
        <v>0.15460080045692273</v>
      </c>
      <c r="CJ68" s="4">
        <v>0.18423718139048278</v>
      </c>
      <c r="CK68" s="4">
        <v>0.16024026716667902</v>
      </c>
      <c r="CL68" s="4">
        <v>0.15703118137730002</v>
      </c>
      <c r="CM68" s="4">
        <v>0.15439341604850226</v>
      </c>
      <c r="CN68" s="4">
        <v>0.18018137464127157</v>
      </c>
      <c r="CO68" s="4">
        <v>0.17770398125933742</v>
      </c>
      <c r="CP68" s="4">
        <v>0.16745074954949288</v>
      </c>
      <c r="CQ68" s="4">
        <v>0.15959926198610283</v>
      </c>
      <c r="CR68" s="4">
        <v>0.16130081481555647</v>
      </c>
      <c r="CS68" s="4">
        <v>0.1740677152389162</v>
      </c>
      <c r="CT68" s="4">
        <v>0.16033501084998955</v>
      </c>
      <c r="CU68" s="4">
        <v>0.16988280120353405</v>
      </c>
      <c r="CV68" s="4">
        <v>0.18771140554925611</v>
      </c>
      <c r="CZ68" s="40">
        <f>CZ67/SUM($CZ67:$DB67)</f>
        <v>7.8773957856190985E-2</v>
      </c>
      <c r="DA68" s="40">
        <f>DA67/SUM($CZ67:$DB67)</f>
        <v>6.0611330738221128E-2</v>
      </c>
      <c r="DB68" s="40">
        <f>DB67/SUM($CZ67:$DB67)</f>
        <v>0.86061471140558787</v>
      </c>
      <c r="DE68" t="str">
        <f t="shared" si="28"/>
        <v>Residencial</v>
      </c>
      <c r="DF68" t="str">
        <f t="shared" si="28"/>
        <v>1</v>
      </c>
      <c r="DG68" t="str">
        <f t="shared" si="28"/>
        <v>Sabado</v>
      </c>
      <c r="DH68" s="25">
        <f t="shared" si="29"/>
        <v>0.14821144278637227</v>
      </c>
      <c r="DI68" s="25">
        <f t="shared" si="30"/>
        <v>0.14122833225413606</v>
      </c>
      <c r="DJ68" s="25">
        <f t="shared" si="31"/>
        <v>0.13312996477746875</v>
      </c>
      <c r="DK68" s="25">
        <f t="shared" si="32"/>
        <v>0.12070176357771618</v>
      </c>
      <c r="DL68" s="25">
        <f t="shared" si="33"/>
        <v>0.11985355291015763</v>
      </c>
      <c r="DM68" s="25">
        <f t="shared" si="34"/>
        <v>0.10575195902632917</v>
      </c>
      <c r="DN68" s="25">
        <f t="shared" si="35"/>
        <v>0.106035650799657</v>
      </c>
      <c r="DO68" s="25">
        <f t="shared" si="36"/>
        <v>0.10044767059338333</v>
      </c>
      <c r="DP68" s="25">
        <f t="shared" si="37"/>
        <v>9.7941757216063713E-2</v>
      </c>
      <c r="DQ68" s="25">
        <f t="shared" si="38"/>
        <v>9.7133579558309702E-2</v>
      </c>
      <c r="DR68" s="25">
        <f t="shared" si="39"/>
        <v>0.10689680870790899</v>
      </c>
      <c r="DS68" s="25">
        <f t="shared" si="40"/>
        <v>0.10223465951528968</v>
      </c>
      <c r="DT68" s="25">
        <f t="shared" si="41"/>
        <v>0.10508750602243191</v>
      </c>
      <c r="DU68" s="25">
        <f t="shared" si="42"/>
        <v>0.10899564932120624</v>
      </c>
      <c r="DV68" s="25">
        <f t="shared" si="43"/>
        <v>0.11342684784744698</v>
      </c>
      <c r="DW68" s="25">
        <f t="shared" si="44"/>
        <v>0.11920831095156693</v>
      </c>
      <c r="DX68" s="25">
        <f t="shared" si="45"/>
        <v>0.12925385953828089</v>
      </c>
      <c r="DY68" s="25">
        <f t="shared" si="46"/>
        <v>0.13375098429848292</v>
      </c>
      <c r="DZ68" s="25">
        <f t="shared" si="47"/>
        <v>0.12535806603712746</v>
      </c>
      <c r="EA68" s="25">
        <f t="shared" si="48"/>
        <v>0.12507228627400088</v>
      </c>
      <c r="EB68" s="25">
        <f t="shared" si="49"/>
        <v>0.15571229820570287</v>
      </c>
      <c r="EC68" s="25">
        <f t="shared" si="50"/>
        <v>0.16296155980843821</v>
      </c>
      <c r="ED68" s="25">
        <f t="shared" si="51"/>
        <v>0.16651370190262241</v>
      </c>
      <c r="EE68" s="25">
        <f t="shared" si="52"/>
        <v>0.17299923321042399</v>
      </c>
      <c r="EF68" s="32"/>
      <c r="EH68" s="25" t="e">
        <v>#DIV/0!</v>
      </c>
      <c r="EI68" s="25" t="e">
        <v>#DIV/0!</v>
      </c>
      <c r="EJ68" s="25" t="e">
        <v>#DIV/0!</v>
      </c>
      <c r="EK68" s="25" t="e">
        <v>#DIV/0!</v>
      </c>
      <c r="EL68" s="25" t="e">
        <v>#DIV/0!</v>
      </c>
      <c r="EM68" s="25" t="e">
        <v>#DIV/0!</v>
      </c>
      <c r="EN68" s="25" t="e">
        <v>#DIV/0!</v>
      </c>
      <c r="EO68" s="25" t="e">
        <v>#DIV/0!</v>
      </c>
      <c r="EP68" s="25" t="e">
        <v>#DIV/0!</v>
      </c>
      <c r="EQ68" s="25" t="e">
        <v>#DIV/0!</v>
      </c>
      <c r="ER68" s="25" t="e">
        <v>#DIV/0!</v>
      </c>
      <c r="ES68" s="25" t="e">
        <v>#DIV/0!</v>
      </c>
      <c r="ET68" s="25" t="e">
        <v>#DIV/0!</v>
      </c>
      <c r="EU68" s="25" t="e">
        <v>#DIV/0!</v>
      </c>
      <c r="EV68" s="25" t="e">
        <v>#DIV/0!</v>
      </c>
      <c r="EW68" s="25" t="e">
        <v>#DIV/0!</v>
      </c>
      <c r="EX68" s="25" t="e">
        <v>#DIV/0!</v>
      </c>
      <c r="EY68" s="25" t="e">
        <v>#DIV/0!</v>
      </c>
      <c r="EZ68" s="25" t="e">
        <v>#DIV/0!</v>
      </c>
      <c r="FA68" s="25" t="e">
        <v>#DIV/0!</v>
      </c>
      <c r="FB68" s="25" t="e">
        <v>#DIV/0!</v>
      </c>
      <c r="FC68" s="25" t="e">
        <v>#DIV/0!</v>
      </c>
      <c r="FD68" s="25" t="e">
        <v>#DIV/0!</v>
      </c>
      <c r="FE68" s="25" t="e">
        <v>#DIV/0!</v>
      </c>
    </row>
    <row r="69" spans="2:161" x14ac:dyDescent="0.25">
      <c r="B69" s="5" t="s">
        <v>117</v>
      </c>
      <c r="C69" s="5" t="s">
        <v>104</v>
      </c>
      <c r="D69" s="5" t="s">
        <v>102</v>
      </c>
      <c r="E69" s="5">
        <v>0.17155643239507717</v>
      </c>
      <c r="F69" s="5">
        <v>0.19849610372562276</v>
      </c>
      <c r="G69" s="5">
        <v>0.18810183206577122</v>
      </c>
      <c r="H69" s="5">
        <v>0.17687730653830894</v>
      </c>
      <c r="I69" s="5">
        <v>0.1864434733042549</v>
      </c>
      <c r="J69" s="5">
        <v>0.1837054770235772</v>
      </c>
      <c r="K69" s="5">
        <v>0.17902703850910273</v>
      </c>
      <c r="L69" s="5">
        <v>0.17988831740002928</v>
      </c>
      <c r="M69" s="5">
        <v>0.17719375228268375</v>
      </c>
      <c r="N69" s="5">
        <v>0.16316798890119619</v>
      </c>
      <c r="O69" s="5">
        <v>0.16357870177243983</v>
      </c>
      <c r="P69" s="5">
        <v>0.16348897003608767</v>
      </c>
      <c r="Q69" s="5">
        <v>0.14293262971191179</v>
      </c>
      <c r="R69" s="5">
        <v>0.15998706200113683</v>
      </c>
      <c r="S69" s="5">
        <v>0.13576749196248522</v>
      </c>
      <c r="T69" s="5">
        <v>0.13299441346747193</v>
      </c>
      <c r="U69" s="5">
        <v>0.12999509674384507</v>
      </c>
      <c r="V69" s="5">
        <v>0.12544457478287457</v>
      </c>
      <c r="W69" s="5">
        <v>0.13523125169725705</v>
      </c>
      <c r="X69" s="5">
        <v>0.13473987678284882</v>
      </c>
      <c r="Y69" s="5">
        <v>0.11732651853847589</v>
      </c>
      <c r="Z69" s="5">
        <v>0.12859566996239641</v>
      </c>
      <c r="AA69" s="5">
        <v>0.11199824697276908</v>
      </c>
      <c r="AB69" s="5">
        <v>0.10813813067290617</v>
      </c>
      <c r="AC69" s="5">
        <v>0.12437400557968645</v>
      </c>
      <c r="AD69" s="5">
        <v>0.12487396995664832</v>
      </c>
      <c r="AE69" s="5">
        <v>0.12751006604125384</v>
      </c>
      <c r="AF69" s="5">
        <v>0.12528086402570077</v>
      </c>
      <c r="AG69" s="5">
        <v>0.13184890721052972</v>
      </c>
      <c r="AH69" s="5">
        <v>0.12758619462649914</v>
      </c>
      <c r="AI69" s="5">
        <v>0.12870974436944535</v>
      </c>
      <c r="AJ69" s="5">
        <v>0.12497539465903362</v>
      </c>
      <c r="AK69" s="5">
        <v>0.12277149034871891</v>
      </c>
      <c r="AL69" s="5">
        <v>0.12466515487370894</v>
      </c>
      <c r="AM69" s="5">
        <v>0.12042511329861305</v>
      </c>
      <c r="AN69" s="5">
        <v>0.10404652803251868</v>
      </c>
      <c r="AO69" s="5">
        <v>9.9061190877600375E-2</v>
      </c>
      <c r="AP69" s="5">
        <v>0.1003117015401955</v>
      </c>
      <c r="AQ69" s="5">
        <v>9.9209868976173218E-2</v>
      </c>
      <c r="AR69" s="5">
        <v>0.10917743860031202</v>
      </c>
      <c r="AS69" s="5">
        <v>0.11116656160637703</v>
      </c>
      <c r="AT69" s="5">
        <v>0.10837821018299422</v>
      </c>
      <c r="AU69" s="5">
        <v>0.11334970476899479</v>
      </c>
      <c r="AV69" s="5">
        <v>0.12277554661467929</v>
      </c>
      <c r="AW69" s="5">
        <v>0.12349482871243778</v>
      </c>
      <c r="AX69" s="5">
        <v>0.14630280332160969</v>
      </c>
      <c r="AY69" s="5">
        <v>0.11367999290543652</v>
      </c>
      <c r="AZ69" s="5">
        <v>0.11790667033423695</v>
      </c>
      <c r="BA69" s="5">
        <v>0.1044780014949476</v>
      </c>
      <c r="BB69" s="5">
        <v>0.11093149451979839</v>
      </c>
      <c r="BC69" s="5">
        <v>0.11323610965024328</v>
      </c>
      <c r="BD69" s="5">
        <v>0.11492596877951991</v>
      </c>
      <c r="BE69" s="5">
        <v>0.12673374683217298</v>
      </c>
      <c r="BF69" s="5">
        <v>0.13060197603033402</v>
      </c>
      <c r="BG69" s="5">
        <v>0.13518304514581819</v>
      </c>
      <c r="BH69" s="5">
        <v>0.1430796376888967</v>
      </c>
      <c r="BI69" s="5">
        <v>0.12458234364300325</v>
      </c>
      <c r="BJ69" s="5">
        <v>0.12766900470493928</v>
      </c>
      <c r="BK69" s="5">
        <v>0.12969296985056752</v>
      </c>
      <c r="BL69" s="5">
        <v>0.12690294740857999</v>
      </c>
      <c r="BM69" s="5">
        <v>0.17299475723017088</v>
      </c>
      <c r="BN69" s="5">
        <v>0.14894820560581568</v>
      </c>
      <c r="BO69" s="5">
        <v>0.11634830439223615</v>
      </c>
      <c r="BP69" s="5">
        <v>0.11705947311523225</v>
      </c>
      <c r="BQ69" s="5">
        <v>0.1365168433699174</v>
      </c>
      <c r="BR69" s="5">
        <v>0.1270289535442477</v>
      </c>
      <c r="BS69" s="5">
        <v>0.13072893702534202</v>
      </c>
      <c r="BT69" s="5">
        <v>0.13978559043041019</v>
      </c>
      <c r="BU69" s="5">
        <v>0.14353664598468982</v>
      </c>
      <c r="BV69" s="5">
        <v>0.12851524605341952</v>
      </c>
      <c r="BW69" s="5">
        <v>0.13807210501056955</v>
      </c>
      <c r="BX69" s="5">
        <v>0.13342349980342869</v>
      </c>
      <c r="BY69" s="5">
        <v>0.13448404695361615</v>
      </c>
      <c r="BZ69" s="5">
        <v>0.14249351949957587</v>
      </c>
      <c r="CA69" s="5">
        <v>0.13821219192721956</v>
      </c>
      <c r="CB69" s="5">
        <v>0.13854104766491127</v>
      </c>
      <c r="CC69" s="5">
        <v>0.13968488210937313</v>
      </c>
      <c r="CD69" s="5">
        <v>0.14253337320383219</v>
      </c>
      <c r="CE69" s="5">
        <v>0.1713356831372988</v>
      </c>
      <c r="CF69" s="5">
        <v>0.14987153176194429</v>
      </c>
      <c r="CG69" s="5">
        <v>0.14177065734588981</v>
      </c>
      <c r="CH69" s="5">
        <v>0.15984268057060552</v>
      </c>
      <c r="CI69" s="5">
        <v>0.16042951452589946</v>
      </c>
      <c r="CJ69" s="5">
        <v>0.16826907080171269</v>
      </c>
      <c r="CK69" s="5">
        <v>0.22168830091046079</v>
      </c>
      <c r="CL69" s="5">
        <v>0.18059065660948784</v>
      </c>
      <c r="CM69" s="5">
        <v>0.18154882406042808</v>
      </c>
      <c r="CN69" s="5">
        <v>0.17425051926187615</v>
      </c>
      <c r="CO69" s="5">
        <v>0.17627018984786927</v>
      </c>
      <c r="CP69" s="5">
        <v>0.16607685838911979</v>
      </c>
      <c r="CQ69" s="5">
        <v>0.15725956682335146</v>
      </c>
      <c r="CR69" s="5">
        <v>0.18441855364803941</v>
      </c>
      <c r="CS69" s="5">
        <v>0.17602485991899497</v>
      </c>
      <c r="CT69" s="5">
        <v>0.16774738800257477</v>
      </c>
      <c r="CU69" s="5">
        <v>0.15539907318021962</v>
      </c>
      <c r="CV69" s="5">
        <v>0.15458958480769461</v>
      </c>
      <c r="CZ69" s="37">
        <v>0.10935926549148874</v>
      </c>
      <c r="DA69" s="37">
        <v>6.6816970360634109E-2</v>
      </c>
      <c r="DB69" s="37">
        <v>0.82382376414787717</v>
      </c>
      <c r="DE69" t="str">
        <f t="shared" si="28"/>
        <v>Residencial</v>
      </c>
      <c r="DF69" t="str">
        <f t="shared" si="28"/>
        <v>1</v>
      </c>
      <c r="DG69" t="str">
        <f t="shared" si="28"/>
        <v>Domingo</v>
      </c>
      <c r="DH69" s="25">
        <f t="shared" si="29"/>
        <v>0.18375791868119501</v>
      </c>
      <c r="DI69" s="25">
        <f t="shared" si="30"/>
        <v>0.18226607655924104</v>
      </c>
      <c r="DJ69" s="25">
        <f t="shared" si="31"/>
        <v>0.16685735324810186</v>
      </c>
      <c r="DK69" s="25">
        <f t="shared" si="32"/>
        <v>0.14292039928575145</v>
      </c>
      <c r="DL69" s="25">
        <f t="shared" si="33"/>
        <v>0.13135270000170637</v>
      </c>
      <c r="DM69" s="25">
        <f t="shared" si="34"/>
        <v>0.11651464153663689</v>
      </c>
      <c r="DN69" s="25">
        <f t="shared" si="35"/>
        <v>0.12550972640082236</v>
      </c>
      <c r="DO69" s="25">
        <f t="shared" si="36"/>
        <v>0.12828006021637697</v>
      </c>
      <c r="DP69" s="25">
        <f t="shared" si="37"/>
        <v>0.1179770716383899</v>
      </c>
      <c r="DQ69" s="25">
        <f t="shared" si="38"/>
        <v>0.10194004999857029</v>
      </c>
      <c r="DR69" s="25">
        <f t="shared" si="39"/>
        <v>0.11391750579326135</v>
      </c>
      <c r="DS69" s="25">
        <f t="shared" si="40"/>
        <v>0.12534607381843024</v>
      </c>
      <c r="DT69" s="25">
        <f t="shared" si="41"/>
        <v>0.11089289361112728</v>
      </c>
      <c r="DU69" s="25">
        <f t="shared" si="42"/>
        <v>0.13389960142430546</v>
      </c>
      <c r="DV69" s="25">
        <f t="shared" si="43"/>
        <v>0.12721181640177251</v>
      </c>
      <c r="DW69" s="25">
        <f t="shared" si="44"/>
        <v>0.13883768508586375</v>
      </c>
      <c r="DX69" s="25">
        <f t="shared" si="45"/>
        <v>0.13351508109247934</v>
      </c>
      <c r="DY69" s="25">
        <f t="shared" si="46"/>
        <v>0.13588687421302689</v>
      </c>
      <c r="DZ69" s="25">
        <f t="shared" si="47"/>
        <v>0.13843270151133072</v>
      </c>
      <c r="EA69" s="25">
        <f t="shared" si="48"/>
        <v>0.1508563675531121</v>
      </c>
      <c r="EB69" s="25">
        <f t="shared" si="49"/>
        <v>0.15757798081102689</v>
      </c>
      <c r="EC69" s="25">
        <f t="shared" si="50"/>
        <v>0.18951957521056323</v>
      </c>
      <c r="ED69" s="25">
        <f t="shared" si="51"/>
        <v>0.17100629217709498</v>
      </c>
      <c r="EE69" s="25">
        <f t="shared" si="52"/>
        <v>0.163440226477371</v>
      </c>
      <c r="EH69" t="s">
        <v>156</v>
      </c>
      <c r="EI69" t="s">
        <v>156</v>
      </c>
      <c r="EJ69" t="s">
        <v>156</v>
      </c>
      <c r="EK69" t="s">
        <v>156</v>
      </c>
      <c r="EL69" t="s">
        <v>156</v>
      </c>
      <c r="EM69" t="s">
        <v>156</v>
      </c>
      <c r="EN69" t="s">
        <v>156</v>
      </c>
      <c r="EO69" t="s">
        <v>156</v>
      </c>
      <c r="EP69" t="s">
        <v>156</v>
      </c>
      <c r="EQ69" t="s">
        <v>156</v>
      </c>
      <c r="ER69" t="s">
        <v>156</v>
      </c>
      <c r="ES69" t="s">
        <v>156</v>
      </c>
      <c r="ET69" t="s">
        <v>156</v>
      </c>
      <c r="EU69" t="s">
        <v>156</v>
      </c>
      <c r="EV69" t="s">
        <v>156</v>
      </c>
      <c r="EW69" t="s">
        <v>156</v>
      </c>
      <c r="EX69" t="s">
        <v>156</v>
      </c>
      <c r="EY69" t="s">
        <v>156</v>
      </c>
      <c r="EZ69" t="s">
        <v>156</v>
      </c>
      <c r="FA69" t="s">
        <v>156</v>
      </c>
      <c r="FB69" t="s">
        <v>156</v>
      </c>
      <c r="FC69" t="s">
        <v>156</v>
      </c>
      <c r="FD69" t="s">
        <v>156</v>
      </c>
      <c r="FE69" t="s">
        <v>156</v>
      </c>
    </row>
    <row r="70" spans="2:161" x14ac:dyDescent="0.25">
      <c r="B70" s="3" t="s">
        <v>117</v>
      </c>
      <c r="C70" s="3" t="s">
        <v>108</v>
      </c>
      <c r="D70" s="3" t="s">
        <v>100</v>
      </c>
      <c r="E70" s="3">
        <v>0.21757992999471484</v>
      </c>
      <c r="F70" s="3">
        <v>0.22348374519411102</v>
      </c>
      <c r="G70" s="3">
        <v>0.21692106980242135</v>
      </c>
      <c r="H70" s="3">
        <v>0.20613426131282067</v>
      </c>
      <c r="I70" s="3">
        <v>0.20246681784532228</v>
      </c>
      <c r="J70" s="3">
        <v>0.19179939882909733</v>
      </c>
      <c r="K70" s="3">
        <v>0.18199182849671827</v>
      </c>
      <c r="L70" s="3">
        <v>0.17861167140002693</v>
      </c>
      <c r="M70" s="3">
        <v>0.17451005587214422</v>
      </c>
      <c r="N70" s="3">
        <v>0.17440207128539126</v>
      </c>
      <c r="O70" s="3">
        <v>0.17988781012212218</v>
      </c>
      <c r="P70" s="3">
        <v>0.18175372556380662</v>
      </c>
      <c r="Q70" s="3">
        <v>0.17639631533147643</v>
      </c>
      <c r="R70" s="3">
        <v>0.16391127103270248</v>
      </c>
      <c r="S70" s="3">
        <v>0.16978780909327082</v>
      </c>
      <c r="T70" s="3">
        <v>0.17210131227166189</v>
      </c>
      <c r="U70" s="3">
        <v>0.17133021871591345</v>
      </c>
      <c r="V70" s="3">
        <v>0.1632707429856349</v>
      </c>
      <c r="W70" s="3">
        <v>0.15119393677488704</v>
      </c>
      <c r="X70" s="3">
        <v>0.15510127047865255</v>
      </c>
      <c r="Y70" s="3">
        <v>0.16347173268825513</v>
      </c>
      <c r="Z70" s="3">
        <v>0.16475502378019427</v>
      </c>
      <c r="AA70" s="3">
        <v>0.16633745441612566</v>
      </c>
      <c r="AB70" s="3">
        <v>0.14957439482343649</v>
      </c>
      <c r="AC70" s="3">
        <v>0.1562278387143112</v>
      </c>
      <c r="AD70" s="3">
        <v>0.16735760272629308</v>
      </c>
      <c r="AE70" s="3">
        <v>0.16490481637175572</v>
      </c>
      <c r="AF70" s="3">
        <v>0.15810225097674041</v>
      </c>
      <c r="AG70" s="3">
        <v>0.16137978672639872</v>
      </c>
      <c r="AH70" s="3">
        <v>0.16496987544764061</v>
      </c>
      <c r="AI70" s="3">
        <v>0.15815255362513705</v>
      </c>
      <c r="AJ70" s="3">
        <v>0.16755635673749009</v>
      </c>
      <c r="AK70" s="3">
        <v>0.15227087263232272</v>
      </c>
      <c r="AL70" s="3">
        <v>0.14374234712239203</v>
      </c>
      <c r="AM70" s="3">
        <v>0.14449376623574614</v>
      </c>
      <c r="AN70" s="3">
        <v>0.14688887052960042</v>
      </c>
      <c r="AO70" s="3">
        <v>0.20887299754029534</v>
      </c>
      <c r="AP70" s="3">
        <v>0.16004261419518973</v>
      </c>
      <c r="AQ70" s="3">
        <v>0.15827954242184977</v>
      </c>
      <c r="AR70" s="3">
        <v>0.15744182470471491</v>
      </c>
      <c r="AS70" s="3">
        <v>0.15515112723675817</v>
      </c>
      <c r="AT70" s="3">
        <v>0.15787443198151085</v>
      </c>
      <c r="AU70" s="3">
        <v>0.14446291301220029</v>
      </c>
      <c r="AV70" s="3">
        <v>0.15282421046550429</v>
      </c>
      <c r="AW70" s="3">
        <v>0.14345841310010013</v>
      </c>
      <c r="AX70" s="3">
        <v>0.14347920431459324</v>
      </c>
      <c r="AY70" s="3">
        <v>0.1358109757806015</v>
      </c>
      <c r="AZ70" s="3">
        <v>0.14083817214686223</v>
      </c>
      <c r="BA70" s="3">
        <v>0.14424537924900702</v>
      </c>
      <c r="BB70" s="3">
        <v>0.15368696625824868</v>
      </c>
      <c r="BC70" s="3">
        <v>0.14866401712984492</v>
      </c>
      <c r="BD70" s="3">
        <v>0.14488747313375558</v>
      </c>
      <c r="BE70" s="3">
        <v>0.16456454307005097</v>
      </c>
      <c r="BF70" s="3">
        <v>0.1591438633820805</v>
      </c>
      <c r="BG70" s="3">
        <v>0.16732474044904716</v>
      </c>
      <c r="BH70" s="3">
        <v>0.14860901983495145</v>
      </c>
      <c r="BI70" s="3">
        <v>0.15491928369114999</v>
      </c>
      <c r="BJ70" s="3">
        <v>0.17173599900739167</v>
      </c>
      <c r="BK70" s="3">
        <v>0.18434758558273445</v>
      </c>
      <c r="BL70" s="3">
        <v>0.17759062735057421</v>
      </c>
      <c r="BM70" s="3">
        <v>0.19416834475509451</v>
      </c>
      <c r="BN70" s="3">
        <v>0.17299022747073994</v>
      </c>
      <c r="BO70" s="3">
        <v>0.16632180432630486</v>
      </c>
      <c r="BP70" s="3">
        <v>0.1620185274175687</v>
      </c>
      <c r="BQ70" s="3">
        <v>0.1560637393334374</v>
      </c>
      <c r="BR70" s="3">
        <v>0.17347313721374358</v>
      </c>
      <c r="BS70" s="3">
        <v>0.16369664357336078</v>
      </c>
      <c r="BT70" s="3">
        <v>0.15850847691483205</v>
      </c>
      <c r="BU70" s="3">
        <v>0.15861109592708242</v>
      </c>
      <c r="BV70" s="3">
        <v>0.16975941623253288</v>
      </c>
      <c r="BW70" s="3">
        <v>0.16686865575495399</v>
      </c>
      <c r="BX70" s="3">
        <v>0.18650190569299355</v>
      </c>
      <c r="BY70" s="3">
        <v>0.21713614553482394</v>
      </c>
      <c r="BZ70" s="3">
        <v>0.22183290315020915</v>
      </c>
      <c r="CA70" s="3">
        <v>0.23862055649243832</v>
      </c>
      <c r="CB70" s="3">
        <v>0.29967842675128209</v>
      </c>
      <c r="CC70" s="3">
        <v>0.25360556084901414</v>
      </c>
      <c r="CD70" s="3">
        <v>0.28485305089245178</v>
      </c>
      <c r="CE70" s="3">
        <v>0.30628492282313424</v>
      </c>
      <c r="CF70" s="3">
        <v>0.28590875045714503</v>
      </c>
      <c r="CG70" s="3">
        <v>0.28786274991429234</v>
      </c>
      <c r="CH70" s="3">
        <v>0.30305232542627081</v>
      </c>
      <c r="CI70" s="3">
        <v>0.38825866488156074</v>
      </c>
      <c r="CJ70" s="3">
        <v>0.27913390657127307</v>
      </c>
      <c r="CK70" s="3">
        <v>0.26214928852316494</v>
      </c>
      <c r="CL70" s="3">
        <v>0.25350159890486229</v>
      </c>
      <c r="CM70" s="3">
        <v>0.25289639653129298</v>
      </c>
      <c r="CN70" s="3">
        <v>0.25621663535354922</v>
      </c>
      <c r="CO70" s="3">
        <v>0.28390377201974426</v>
      </c>
      <c r="CP70" s="3">
        <v>0.26029790535812347</v>
      </c>
      <c r="CQ70" s="3">
        <v>0.24964658190297603</v>
      </c>
      <c r="CR70" s="3">
        <v>0.25636307531501623</v>
      </c>
      <c r="CS70" s="3">
        <v>0.24986903284300668</v>
      </c>
      <c r="CT70" s="3">
        <v>0.25234887106636644</v>
      </c>
      <c r="CU70" s="3">
        <v>0.24400836911159618</v>
      </c>
      <c r="CV70" s="3">
        <v>0.23766501522940206</v>
      </c>
      <c r="CZ70" s="37">
        <f>((DX70/2)*5+(DY70+DZ70)*5+(EA70/2)*5)</f>
        <v>3.1877578082060949</v>
      </c>
      <c r="DA70" s="37">
        <f>((DW70/2)*5+(DX70/2)*5+(EA70/2)*5+(EB70/2)*5)</f>
        <v>2.3351255205126402</v>
      </c>
      <c r="DB70" s="37">
        <f>SUM(DH70:DV70)*5+(DW70/2)*5+(EB70/2)*5+SUM(EC70:EE70)*5+SUM(DH71:EE72)</f>
        <v>26.819720180417917</v>
      </c>
      <c r="DE70" t="str">
        <f t="shared" ref="DE70:DG76" si="53">B70</f>
        <v>Residencial</v>
      </c>
      <c r="DF70" t="str">
        <f t="shared" si="53"/>
        <v>2</v>
      </c>
      <c r="DG70" t="str">
        <f t="shared" si="53"/>
        <v>Habil</v>
      </c>
      <c r="DH70" s="25">
        <f t="shared" si="29"/>
        <v>0.21602975157601695</v>
      </c>
      <c r="DI70" s="25">
        <f t="shared" si="30"/>
        <v>0.18871742914279122</v>
      </c>
      <c r="DJ70" s="25">
        <f t="shared" si="31"/>
        <v>0.17763841571086608</v>
      </c>
      <c r="DK70" s="25">
        <f t="shared" si="32"/>
        <v>0.17054917693227792</v>
      </c>
      <c r="DL70" s="25">
        <f t="shared" si="33"/>
        <v>0.16022404223877199</v>
      </c>
      <c r="DM70" s="25">
        <f t="shared" si="34"/>
        <v>0.16103465142700288</v>
      </c>
      <c r="DN70" s="25">
        <f t="shared" si="35"/>
        <v>0.16164812719727512</v>
      </c>
      <c r="DO70" s="25">
        <f t="shared" si="36"/>
        <v>0.16301464313416664</v>
      </c>
      <c r="DP70" s="25">
        <f t="shared" si="37"/>
        <v>0.14684896413001533</v>
      </c>
      <c r="DQ70" s="25">
        <f t="shared" si="38"/>
        <v>0.17115924471551242</v>
      </c>
      <c r="DR70" s="25">
        <f t="shared" si="39"/>
        <v>0.1525781706739934</v>
      </c>
      <c r="DS70" s="25">
        <f t="shared" si="40"/>
        <v>0.14089669133553928</v>
      </c>
      <c r="DT70" s="25">
        <f t="shared" si="41"/>
        <v>0.14787095894271404</v>
      </c>
      <c r="DU70" s="25">
        <f t="shared" si="42"/>
        <v>0.15991054168403251</v>
      </c>
      <c r="DV70" s="25">
        <f t="shared" si="43"/>
        <v>0.17214837390796259</v>
      </c>
      <c r="DW70" s="25">
        <f t="shared" si="44"/>
        <v>0.17387472599242701</v>
      </c>
      <c r="DX70" s="25">
        <f t="shared" si="45"/>
        <v>0.16293549925884346</v>
      </c>
      <c r="DY70" s="25">
        <f t="shared" si="46"/>
        <v>0.17043526840189072</v>
      </c>
      <c r="DZ70" s="25">
        <f t="shared" si="47"/>
        <v>0.24431700798218836</v>
      </c>
      <c r="EA70" s="25">
        <f t="shared" si="48"/>
        <v>0.28266307125543633</v>
      </c>
      <c r="EB70" s="25">
        <f t="shared" si="49"/>
        <v>0.31457691169834923</v>
      </c>
      <c r="EC70" s="25">
        <f t="shared" si="50"/>
        <v>0.25619097982821737</v>
      </c>
      <c r="ED70" s="25">
        <f t="shared" si="51"/>
        <v>0.26255283364896498</v>
      </c>
      <c r="EE70" s="25">
        <f t="shared" si="52"/>
        <v>0.24597282206259286</v>
      </c>
      <c r="EF70" s="32">
        <f>SUM(DH70:EE70)</f>
        <v>4.6037883028778488</v>
      </c>
      <c r="EH70" t="s">
        <v>156</v>
      </c>
      <c r="EI70" t="s">
        <v>156</v>
      </c>
      <c r="EJ70" t="s">
        <v>156</v>
      </c>
      <c r="EK70" t="s">
        <v>156</v>
      </c>
      <c r="EL70" t="s">
        <v>156</v>
      </c>
      <c r="EM70" t="s">
        <v>156</v>
      </c>
      <c r="EN70" t="s">
        <v>156</v>
      </c>
      <c r="EO70" t="s">
        <v>156</v>
      </c>
      <c r="EP70" t="s">
        <v>156</v>
      </c>
      <c r="EQ70" t="s">
        <v>156</v>
      </c>
      <c r="ER70" t="s">
        <v>156</v>
      </c>
      <c r="ES70" t="s">
        <v>156</v>
      </c>
      <c r="ET70" t="s">
        <v>156</v>
      </c>
      <c r="EU70" t="s">
        <v>156</v>
      </c>
      <c r="EV70" t="s">
        <v>156</v>
      </c>
      <c r="EW70" t="s">
        <v>156</v>
      </c>
      <c r="EX70" t="s">
        <v>156</v>
      </c>
      <c r="EY70" t="s">
        <v>156</v>
      </c>
      <c r="EZ70" t="s">
        <v>156</v>
      </c>
      <c r="FA70" t="s">
        <v>156</v>
      </c>
      <c r="FB70" t="s">
        <v>156</v>
      </c>
      <c r="FC70" t="s">
        <v>156</v>
      </c>
      <c r="FD70" t="s">
        <v>156</v>
      </c>
      <c r="FE70" t="s">
        <v>156</v>
      </c>
    </row>
    <row r="71" spans="2:161" x14ac:dyDescent="0.25">
      <c r="B71" s="4" t="s">
        <v>117</v>
      </c>
      <c r="C71" s="4" t="s">
        <v>108</v>
      </c>
      <c r="D71" s="4" t="s">
        <v>101</v>
      </c>
      <c r="E71" s="4">
        <v>0.22150514875227026</v>
      </c>
      <c r="F71" s="4">
        <v>0.21449935823128949</v>
      </c>
      <c r="G71" s="4">
        <v>0.20948468312228416</v>
      </c>
      <c r="H71" s="4">
        <v>0.20643473971842022</v>
      </c>
      <c r="I71" s="4">
        <v>0.2079094086209991</v>
      </c>
      <c r="J71" s="4">
        <v>0.20124545601093075</v>
      </c>
      <c r="K71" s="4">
        <v>0.20124836343784647</v>
      </c>
      <c r="L71" s="4">
        <v>0.20015868086380373</v>
      </c>
      <c r="M71" s="4">
        <v>0.19197490177312221</v>
      </c>
      <c r="N71" s="4">
        <v>0.1903412745622878</v>
      </c>
      <c r="O71" s="4">
        <v>0.17765613272667491</v>
      </c>
      <c r="P71" s="4">
        <v>0.18339853038587978</v>
      </c>
      <c r="Q71" s="4">
        <v>0.19120179523359987</v>
      </c>
      <c r="R71" s="4">
        <v>0.17155267107701716</v>
      </c>
      <c r="S71" s="4">
        <v>0.17652375134325335</v>
      </c>
      <c r="T71" s="4">
        <v>0.1904450090098263</v>
      </c>
      <c r="U71" s="4">
        <v>0.18424161244025958</v>
      </c>
      <c r="V71" s="4">
        <v>0.17589976725134965</v>
      </c>
      <c r="W71" s="4">
        <v>0.17855756892729321</v>
      </c>
      <c r="X71" s="4">
        <v>0.17381520054691918</v>
      </c>
      <c r="Y71" s="4">
        <v>0.17984488401523638</v>
      </c>
      <c r="Z71" s="4">
        <v>0.16969346244803094</v>
      </c>
      <c r="AA71" s="4">
        <v>0.17363053207489598</v>
      </c>
      <c r="AB71" s="4">
        <v>0.16526856500859949</v>
      </c>
      <c r="AC71" s="4">
        <v>0.16886893680163842</v>
      </c>
      <c r="AD71" s="4">
        <v>0.16453771505471562</v>
      </c>
      <c r="AE71" s="4">
        <v>0.17251357440384191</v>
      </c>
      <c r="AF71" s="4">
        <v>0.17341568031635524</v>
      </c>
      <c r="AG71" s="4">
        <v>0.15195809882182687</v>
      </c>
      <c r="AH71" s="4">
        <v>0.15544422705642774</v>
      </c>
      <c r="AI71" s="4">
        <v>0.15835935604152032</v>
      </c>
      <c r="AJ71" s="4">
        <v>0.16515186097413603</v>
      </c>
      <c r="AK71" s="4">
        <v>0.24547655194799334</v>
      </c>
      <c r="AL71" s="4">
        <v>0.18613524916074847</v>
      </c>
      <c r="AM71" s="4">
        <v>0.15718606182453684</v>
      </c>
      <c r="AN71" s="4">
        <v>0.15210297341149567</v>
      </c>
      <c r="AO71" s="4">
        <v>0.1520763668382478</v>
      </c>
      <c r="AP71" s="4">
        <v>0.15868554505790089</v>
      </c>
      <c r="AQ71" s="4">
        <v>0.16258572307866953</v>
      </c>
      <c r="AR71" s="4">
        <v>0.16592027097532547</v>
      </c>
      <c r="AS71" s="4">
        <v>0.15337329692188856</v>
      </c>
      <c r="AT71" s="4">
        <v>0.14393439266557503</v>
      </c>
      <c r="AU71" s="4">
        <v>0.15290067042766539</v>
      </c>
      <c r="AV71" s="4">
        <v>0.17089582271940637</v>
      </c>
      <c r="AW71" s="4">
        <v>0.15240076703536404</v>
      </c>
      <c r="AX71" s="4">
        <v>0.14605316671629306</v>
      </c>
      <c r="AY71" s="4">
        <v>0.15059096782448969</v>
      </c>
      <c r="AZ71" s="4">
        <v>0.15276138543361609</v>
      </c>
      <c r="BA71" s="4">
        <v>0.15948860928697148</v>
      </c>
      <c r="BB71" s="4">
        <v>0.1623084975366732</v>
      </c>
      <c r="BC71" s="4">
        <v>0.16613243933677033</v>
      </c>
      <c r="BD71" s="4">
        <v>0.18331223281016476</v>
      </c>
      <c r="BE71" s="4">
        <v>0.18585377654885041</v>
      </c>
      <c r="BF71" s="4">
        <v>0.19431031362651868</v>
      </c>
      <c r="BG71" s="4">
        <v>0.18610641090626551</v>
      </c>
      <c r="BH71" s="4">
        <v>0.16955283806264398</v>
      </c>
      <c r="BI71" s="4">
        <v>0.16811349400070005</v>
      </c>
      <c r="BJ71" s="4">
        <v>0.19003587878920328</v>
      </c>
      <c r="BK71" s="4">
        <v>0.19247882904951158</v>
      </c>
      <c r="BL71" s="4">
        <v>0.16994967447968046</v>
      </c>
      <c r="BM71" s="4">
        <v>0.20053562126817545</v>
      </c>
      <c r="BN71" s="4">
        <v>0.18162226461905451</v>
      </c>
      <c r="BO71" s="4">
        <v>0.1609261640738536</v>
      </c>
      <c r="BP71" s="4">
        <v>0.16106231862109546</v>
      </c>
      <c r="BQ71" s="4">
        <v>0.16482589548720664</v>
      </c>
      <c r="BR71" s="4">
        <v>0.21449980562593984</v>
      </c>
      <c r="BS71" s="4">
        <v>0.15959547502760082</v>
      </c>
      <c r="BT71" s="4">
        <v>0.16046583353239474</v>
      </c>
      <c r="BU71" s="4">
        <v>0.16430229461820375</v>
      </c>
      <c r="BV71" s="4">
        <v>0.17314516071002922</v>
      </c>
      <c r="BW71" s="4">
        <v>0.19085906262448116</v>
      </c>
      <c r="BX71" s="4">
        <v>0.18126030714064989</v>
      </c>
      <c r="BY71" s="4">
        <v>0.17318741506385427</v>
      </c>
      <c r="BZ71" s="4">
        <v>0.18376116185111069</v>
      </c>
      <c r="CA71" s="4">
        <v>0.19190224054997315</v>
      </c>
      <c r="CB71" s="4">
        <v>0.19208690951520765</v>
      </c>
      <c r="CC71" s="4">
        <v>0.20989828751909881</v>
      </c>
      <c r="CD71" s="4">
        <v>0.22236611758732985</v>
      </c>
      <c r="CE71" s="4">
        <v>0.22251836818625778</v>
      </c>
      <c r="CF71" s="4">
        <v>0.22856012648603424</v>
      </c>
      <c r="CG71" s="4">
        <v>0.22169607859566606</v>
      </c>
      <c r="CH71" s="4">
        <v>0.21158825245033011</v>
      </c>
      <c r="CI71" s="4">
        <v>0.2254442318639284</v>
      </c>
      <c r="CJ71" s="4">
        <v>0.2409121468484251</v>
      </c>
      <c r="CK71" s="4">
        <v>0.22893393648646168</v>
      </c>
      <c r="CL71" s="4">
        <v>0.23641727053145056</v>
      </c>
      <c r="CM71" s="4">
        <v>0.22223510452393266</v>
      </c>
      <c r="CN71" s="4">
        <v>0.21965354238506682</v>
      </c>
      <c r="CO71" s="4">
        <v>0.23139700705798313</v>
      </c>
      <c r="CP71" s="4">
        <v>0.23445611736146732</v>
      </c>
      <c r="CQ71" s="4">
        <v>0.24049921379669831</v>
      </c>
      <c r="CR71" s="4">
        <v>0.23189914520343505</v>
      </c>
      <c r="CS71" s="4">
        <v>0.22499597275350408</v>
      </c>
      <c r="CT71" s="4">
        <v>0.2333331228576879</v>
      </c>
      <c r="CU71" s="4">
        <v>0.22990534762413847</v>
      </c>
      <c r="CV71" s="4">
        <v>0.2287278028508582</v>
      </c>
      <c r="CZ71" s="40">
        <f>CZ70/SUM($CZ70:$DB70)</f>
        <v>9.8562189259302102E-2</v>
      </c>
      <c r="DA71" s="40">
        <f>DA70/SUM($CZ70:$DB70)</f>
        <v>7.2199676808732391E-2</v>
      </c>
      <c r="DB71" s="40">
        <f>DB70/SUM($CZ70:$DB70)</f>
        <v>0.82923813393196555</v>
      </c>
      <c r="DE71" t="str">
        <f t="shared" si="53"/>
        <v>Residencial</v>
      </c>
      <c r="DF71" t="str">
        <f t="shared" si="53"/>
        <v>2</v>
      </c>
      <c r="DG71" t="str">
        <f t="shared" si="53"/>
        <v>Sabado</v>
      </c>
      <c r="DH71" s="25">
        <f t="shared" si="29"/>
        <v>0.21298098245606603</v>
      </c>
      <c r="DI71" s="25">
        <f t="shared" si="30"/>
        <v>0.20264047723339501</v>
      </c>
      <c r="DJ71" s="25">
        <f t="shared" si="31"/>
        <v>0.1858427098619912</v>
      </c>
      <c r="DK71" s="25">
        <f t="shared" si="32"/>
        <v>0.18243080666592418</v>
      </c>
      <c r="DL71" s="25">
        <f t="shared" si="33"/>
        <v>0.17812853729145539</v>
      </c>
      <c r="DM71" s="25">
        <f t="shared" si="34"/>
        <v>0.17210936088669071</v>
      </c>
      <c r="DN71" s="25">
        <f t="shared" si="35"/>
        <v>0.1698339766441378</v>
      </c>
      <c r="DO71" s="25">
        <f t="shared" si="36"/>
        <v>0.15772838572347775</v>
      </c>
      <c r="DP71" s="25">
        <f t="shared" si="37"/>
        <v>0.18522520908619358</v>
      </c>
      <c r="DQ71" s="25">
        <f t="shared" si="38"/>
        <v>0.1598169764875359</v>
      </c>
      <c r="DR71" s="25">
        <f t="shared" si="39"/>
        <v>0.15527604568363385</v>
      </c>
      <c r="DS71" s="25">
        <f t="shared" si="40"/>
        <v>0.1504515717524407</v>
      </c>
      <c r="DT71" s="25">
        <f t="shared" si="41"/>
        <v>0.16781044474264495</v>
      </c>
      <c r="DU71" s="25">
        <f t="shared" si="42"/>
        <v>0.18395583478606967</v>
      </c>
      <c r="DV71" s="25">
        <f t="shared" si="43"/>
        <v>0.18014446907977383</v>
      </c>
      <c r="DW71" s="25">
        <f t="shared" si="44"/>
        <v>0.17603659214554476</v>
      </c>
      <c r="DX71" s="25">
        <f t="shared" si="45"/>
        <v>0.17484675241828551</v>
      </c>
      <c r="DY71" s="25">
        <f t="shared" si="46"/>
        <v>0.177391706273341</v>
      </c>
      <c r="DZ71" s="25">
        <f t="shared" si="47"/>
        <v>0.18523443174503645</v>
      </c>
      <c r="EA71" s="25">
        <f t="shared" si="48"/>
        <v>0.22083572494468018</v>
      </c>
      <c r="EB71" s="25">
        <f t="shared" si="49"/>
        <v>0.22491017743958741</v>
      </c>
      <c r="EC71" s="25">
        <f t="shared" si="50"/>
        <v>0.22680996348172794</v>
      </c>
      <c r="ED71" s="25">
        <f t="shared" si="51"/>
        <v>0.23456287085489594</v>
      </c>
      <c r="EE71" s="25">
        <f t="shared" si="52"/>
        <v>0.22924056152154715</v>
      </c>
      <c r="EH71" s="25">
        <v>3.0494818200000005</v>
      </c>
      <c r="EI71" s="25">
        <v>2.9294840899999999</v>
      </c>
      <c r="EJ71" s="25">
        <v>2.6769909150000002</v>
      </c>
      <c r="EK71" s="25">
        <v>2.7827795399999999</v>
      </c>
      <c r="EL71" s="25">
        <v>2.4876840900000001</v>
      </c>
      <c r="EM71" s="25">
        <v>2.5232999999999999</v>
      </c>
      <c r="EN71" s="25">
        <v>2.5119522650000001</v>
      </c>
      <c r="EO71" s="25">
        <v>2.7084136399999998</v>
      </c>
      <c r="EP71" s="25">
        <v>3.1648977249999999</v>
      </c>
      <c r="EQ71" s="25">
        <v>3.4057818199999996</v>
      </c>
      <c r="ER71" s="25">
        <v>3.65220682</v>
      </c>
      <c r="ES71" s="25">
        <v>3.3735363650000001</v>
      </c>
      <c r="ET71" s="25">
        <v>3.0000681849999999</v>
      </c>
      <c r="EU71" s="25">
        <v>3.11912045</v>
      </c>
      <c r="EV71" s="25">
        <v>3.24536136</v>
      </c>
      <c r="EW71" s="25">
        <v>3.4537295499999998</v>
      </c>
      <c r="EX71" s="25">
        <v>3.3778477349999996</v>
      </c>
      <c r="EY71" s="25">
        <v>3.4827272750000002</v>
      </c>
      <c r="EZ71" s="25">
        <v>4.6696522750000007</v>
      </c>
      <c r="FA71" s="25">
        <v>4.4692068200000001</v>
      </c>
      <c r="FB71" s="25">
        <v>4.2521295450000007</v>
      </c>
      <c r="FC71" s="25">
        <v>4.1234704549999996</v>
      </c>
      <c r="FD71" s="25">
        <v>3.4343477249999999</v>
      </c>
      <c r="FE71" s="25">
        <v>3.1286340950000002</v>
      </c>
    </row>
    <row r="72" spans="2:161" x14ac:dyDescent="0.25">
      <c r="B72" s="5" t="s">
        <v>117</v>
      </c>
      <c r="C72" s="5" t="s">
        <v>108</v>
      </c>
      <c r="D72" s="5" t="s">
        <v>102</v>
      </c>
      <c r="E72" s="5">
        <v>0.22528460283913657</v>
      </c>
      <c r="F72" s="5">
        <v>0.23170888551569416</v>
      </c>
      <c r="G72" s="5">
        <v>0.2372341971902541</v>
      </c>
      <c r="H72" s="5">
        <v>0.22226103998113009</v>
      </c>
      <c r="I72" s="5">
        <v>0.22751270074944097</v>
      </c>
      <c r="J72" s="5">
        <v>0.23240463694328098</v>
      </c>
      <c r="K72" s="5">
        <v>0.21166829250015859</v>
      </c>
      <c r="L72" s="5">
        <v>0.21101993954091827</v>
      </c>
      <c r="M72" s="5">
        <v>0.20281782426171951</v>
      </c>
      <c r="N72" s="5">
        <v>0.1992483038573245</v>
      </c>
      <c r="O72" s="5">
        <v>0.18479249102328646</v>
      </c>
      <c r="P72" s="5">
        <v>0.18632752154856905</v>
      </c>
      <c r="Q72" s="5">
        <v>0.17986433482992775</v>
      </c>
      <c r="R72" s="5">
        <v>0.1640235032704907</v>
      </c>
      <c r="S72" s="5">
        <v>0.16934357626662189</v>
      </c>
      <c r="T72" s="5">
        <v>0.16916583776781563</v>
      </c>
      <c r="U72" s="5">
        <v>0.17599992732544381</v>
      </c>
      <c r="V72" s="5">
        <v>0.16785482411394187</v>
      </c>
      <c r="W72" s="5">
        <v>0.1658637075281498</v>
      </c>
      <c r="X72" s="5">
        <v>0.15791132243989886</v>
      </c>
      <c r="Y72" s="5">
        <v>0.15667050833330518</v>
      </c>
      <c r="Z72" s="5">
        <v>0.15820889340296648</v>
      </c>
      <c r="AA72" s="5">
        <v>0.15532662873498429</v>
      </c>
      <c r="AB72" s="5">
        <v>0.15679906132604737</v>
      </c>
      <c r="AC72" s="5">
        <v>0.15999946516267866</v>
      </c>
      <c r="AD72" s="5">
        <v>0.19269949084949536</v>
      </c>
      <c r="AE72" s="5">
        <v>0.22219329993906908</v>
      </c>
      <c r="AF72" s="5">
        <v>0.15439925929466716</v>
      </c>
      <c r="AG72" s="5">
        <v>0.16151795413118347</v>
      </c>
      <c r="AH72" s="5">
        <v>0.15718315447179798</v>
      </c>
      <c r="AI72" s="5">
        <v>0.15661931109015956</v>
      </c>
      <c r="AJ72" s="5">
        <v>0.15653860276317325</v>
      </c>
      <c r="AK72" s="5">
        <v>0.1551278747550196</v>
      </c>
      <c r="AL72" s="5">
        <v>0.15808593048791236</v>
      </c>
      <c r="AM72" s="5">
        <v>0.15580864577344825</v>
      </c>
      <c r="AN72" s="5">
        <v>0.1548410346839405</v>
      </c>
      <c r="AO72" s="5">
        <v>0.15561771649223513</v>
      </c>
      <c r="AP72" s="5">
        <v>0.15208531028454572</v>
      </c>
      <c r="AQ72" s="5">
        <v>0.15695958366636226</v>
      </c>
      <c r="AR72" s="5">
        <v>0.14993098872848798</v>
      </c>
      <c r="AS72" s="5">
        <v>0.1612494461936182</v>
      </c>
      <c r="AT72" s="5">
        <v>0.16909116490388487</v>
      </c>
      <c r="AU72" s="5">
        <v>0.18047266890293417</v>
      </c>
      <c r="AV72" s="5">
        <v>0.17160945894051333</v>
      </c>
      <c r="AW72" s="5">
        <v>0.18701477695964475</v>
      </c>
      <c r="AX72" s="5">
        <v>0.18592174095517791</v>
      </c>
      <c r="AY72" s="5">
        <v>0.20588520432528712</v>
      </c>
      <c r="AZ72" s="5">
        <v>0.20394841844540548</v>
      </c>
      <c r="BA72" s="5">
        <v>0.19015839340582022</v>
      </c>
      <c r="BB72" s="5">
        <v>0.17139527855178605</v>
      </c>
      <c r="BC72" s="5">
        <v>0.18649274047471612</v>
      </c>
      <c r="BD72" s="5">
        <v>0.19605393504519422</v>
      </c>
      <c r="BE72" s="5">
        <v>0.17401350701641349</v>
      </c>
      <c r="BF72" s="5">
        <v>0.18560203600025105</v>
      </c>
      <c r="BG72" s="5">
        <v>0.20358668230823379</v>
      </c>
      <c r="BH72" s="5">
        <v>0.20818909422966517</v>
      </c>
      <c r="BI72" s="5">
        <v>0.19497923555718441</v>
      </c>
      <c r="BJ72" s="5">
        <v>0.20034111616771944</v>
      </c>
      <c r="BK72" s="5">
        <v>0.19261811236685403</v>
      </c>
      <c r="BL72" s="5">
        <v>0.20028142267642257</v>
      </c>
      <c r="BM72" s="5">
        <v>0.23845533769122079</v>
      </c>
      <c r="BN72" s="5">
        <v>0.2464052615851017</v>
      </c>
      <c r="BO72" s="5">
        <v>0.24733151449406973</v>
      </c>
      <c r="BP72" s="5">
        <v>0.22753148119896022</v>
      </c>
      <c r="BQ72" s="5">
        <v>0.19183897010530773</v>
      </c>
      <c r="BR72" s="5">
        <v>0.20188821813054333</v>
      </c>
      <c r="BS72" s="5">
        <v>0.19459894160136318</v>
      </c>
      <c r="BT72" s="5">
        <v>0.19699941283320821</v>
      </c>
      <c r="BU72" s="5">
        <v>0.20482950746870085</v>
      </c>
      <c r="BV72" s="5">
        <v>0.20020473828297544</v>
      </c>
      <c r="BW72" s="5">
        <v>0.19714495815047481</v>
      </c>
      <c r="BX72" s="5">
        <v>0.19405276101287863</v>
      </c>
      <c r="BY72" s="5">
        <v>0.19803342525933149</v>
      </c>
      <c r="BZ72" s="5">
        <v>0.23519076684363135</v>
      </c>
      <c r="CA72" s="5">
        <v>0.30497703663996434</v>
      </c>
      <c r="CB72" s="5">
        <v>0.22887401824895234</v>
      </c>
      <c r="CC72" s="5">
        <v>0.25139981805577799</v>
      </c>
      <c r="CD72" s="5">
        <v>0.24111693850699192</v>
      </c>
      <c r="CE72" s="5">
        <v>0.24291354501466847</v>
      </c>
      <c r="CF72" s="5">
        <v>0.24360862618639634</v>
      </c>
      <c r="CG72" s="5">
        <v>0.22156707759468758</v>
      </c>
      <c r="CH72" s="5">
        <v>0.23150342489741199</v>
      </c>
      <c r="CI72" s="5">
        <v>0.24811087864276493</v>
      </c>
      <c r="CJ72" s="5">
        <v>0.24427039278404664</v>
      </c>
      <c r="CK72" s="5">
        <v>0.25663135568309259</v>
      </c>
      <c r="CL72" s="5">
        <v>0.26165609379798394</v>
      </c>
      <c r="CM72" s="5">
        <v>0.25589961179489423</v>
      </c>
      <c r="CN72" s="5">
        <v>0.24718082778665565</v>
      </c>
      <c r="CO72" s="5">
        <v>0.24916523573590904</v>
      </c>
      <c r="CP72" s="5">
        <v>0.2509589374479973</v>
      </c>
      <c r="CQ72" s="5">
        <v>0.24345235127523676</v>
      </c>
      <c r="CR72" s="5">
        <v>0.24766373828639371</v>
      </c>
      <c r="CS72" s="5">
        <v>0.23826239457254902</v>
      </c>
      <c r="CT72" s="5">
        <v>0.24503969662845612</v>
      </c>
      <c r="CU72" s="5">
        <v>0.2335846387700389</v>
      </c>
      <c r="CV72" s="5">
        <v>0.23750315186528853</v>
      </c>
      <c r="CZ72" s="37">
        <v>0.14095089145166786</v>
      </c>
      <c r="DA72" s="37">
        <v>7.498367687292351E-2</v>
      </c>
      <c r="DB72" s="37">
        <v>0.78406543167540854</v>
      </c>
      <c r="DE72" t="str">
        <f t="shared" si="53"/>
        <v>Residencial</v>
      </c>
      <c r="DF72" t="str">
        <f t="shared" si="53"/>
        <v>2</v>
      </c>
      <c r="DG72" t="str">
        <f t="shared" si="53"/>
        <v>Domingo</v>
      </c>
      <c r="DH72" s="25">
        <f t="shared" si="29"/>
        <v>0.22912218138155374</v>
      </c>
      <c r="DI72" s="25">
        <f t="shared" si="30"/>
        <v>0.22065139243344969</v>
      </c>
      <c r="DJ72" s="25">
        <f t="shared" si="31"/>
        <v>0.19329653517272488</v>
      </c>
      <c r="DK72" s="25">
        <f t="shared" si="32"/>
        <v>0.17059931303371401</v>
      </c>
      <c r="DL72" s="25">
        <f t="shared" si="33"/>
        <v>0.16690744535185859</v>
      </c>
      <c r="DM72" s="25">
        <f t="shared" si="34"/>
        <v>0.15675127294932584</v>
      </c>
      <c r="DN72" s="25">
        <f t="shared" si="35"/>
        <v>0.18232287881147757</v>
      </c>
      <c r="DO72" s="25">
        <f t="shared" si="36"/>
        <v>0.15796475561407855</v>
      </c>
      <c r="DP72" s="25">
        <f t="shared" si="37"/>
        <v>0.15596587142508017</v>
      </c>
      <c r="DQ72" s="25">
        <f t="shared" si="38"/>
        <v>0.15364839979290779</v>
      </c>
      <c r="DR72" s="25">
        <f t="shared" si="39"/>
        <v>0.17060568473523763</v>
      </c>
      <c r="DS72" s="25">
        <f t="shared" si="40"/>
        <v>0.1956925351713788</v>
      </c>
      <c r="DT72" s="25">
        <f t="shared" si="41"/>
        <v>0.18602508686937913</v>
      </c>
      <c r="DU72" s="25">
        <f t="shared" si="42"/>
        <v>0.19284782988864085</v>
      </c>
      <c r="DV72" s="25">
        <f t="shared" si="43"/>
        <v>0.19705497169204511</v>
      </c>
      <c r="DW72" s="25">
        <f t="shared" si="44"/>
        <v>0.23993089874233814</v>
      </c>
      <c r="DX72" s="25">
        <f t="shared" si="45"/>
        <v>0.19633138566760561</v>
      </c>
      <c r="DY72" s="25">
        <f t="shared" si="46"/>
        <v>0.19905799122875742</v>
      </c>
      <c r="DZ72" s="25">
        <f t="shared" si="47"/>
        <v>0.24176881174796988</v>
      </c>
      <c r="EA72" s="25">
        <f t="shared" si="48"/>
        <v>0.24475973194095868</v>
      </c>
      <c r="EB72" s="25">
        <f t="shared" si="49"/>
        <v>0.23636294347972778</v>
      </c>
      <c r="EC72" s="25">
        <f t="shared" si="50"/>
        <v>0.25534197226565658</v>
      </c>
      <c r="ED72" s="25">
        <f t="shared" si="51"/>
        <v>0.2478100656863842</v>
      </c>
      <c r="EE72" s="25">
        <f t="shared" si="52"/>
        <v>0.23859747045908314</v>
      </c>
      <c r="EH72" t="s">
        <v>156</v>
      </c>
      <c r="EI72" t="s">
        <v>156</v>
      </c>
      <c r="EJ72" t="s">
        <v>156</v>
      </c>
      <c r="EK72" t="s">
        <v>156</v>
      </c>
      <c r="EL72" t="s">
        <v>156</v>
      </c>
      <c r="EM72" t="s">
        <v>156</v>
      </c>
      <c r="EN72" t="s">
        <v>156</v>
      </c>
      <c r="EO72" t="s">
        <v>156</v>
      </c>
      <c r="EP72" t="s">
        <v>156</v>
      </c>
      <c r="EQ72" t="s">
        <v>156</v>
      </c>
      <c r="ER72" t="s">
        <v>156</v>
      </c>
      <c r="ES72" t="s">
        <v>156</v>
      </c>
      <c r="ET72" t="s">
        <v>156</v>
      </c>
      <c r="EU72" t="s">
        <v>156</v>
      </c>
      <c r="EV72" t="s">
        <v>156</v>
      </c>
      <c r="EW72" t="s">
        <v>156</v>
      </c>
      <c r="EX72" t="s">
        <v>156</v>
      </c>
      <c r="EY72" t="s">
        <v>156</v>
      </c>
      <c r="EZ72" t="s">
        <v>156</v>
      </c>
      <c r="FA72" t="s">
        <v>156</v>
      </c>
      <c r="FB72" t="s">
        <v>156</v>
      </c>
      <c r="FC72" t="s">
        <v>156</v>
      </c>
      <c r="FD72" t="s">
        <v>156</v>
      </c>
      <c r="FE72" t="s">
        <v>156</v>
      </c>
    </row>
    <row r="73" spans="2:161" x14ac:dyDescent="0.25">
      <c r="B73" s="3" t="s">
        <v>117</v>
      </c>
      <c r="C73" s="3" t="s">
        <v>109</v>
      </c>
      <c r="D73" s="3" t="s">
        <v>100</v>
      </c>
      <c r="E73" s="3">
        <v>0.19486912658763569</v>
      </c>
      <c r="F73" s="3">
        <v>0.18651228280776036</v>
      </c>
      <c r="G73" s="3">
        <v>0.18782313132409684</v>
      </c>
      <c r="H73" s="3">
        <v>0.17065747144329621</v>
      </c>
      <c r="I73" s="3">
        <v>0.16161744759942737</v>
      </c>
      <c r="J73" s="3">
        <v>0.15283327779358605</v>
      </c>
      <c r="K73" s="3">
        <v>0.15655057424757313</v>
      </c>
      <c r="L73" s="3">
        <v>0.14686422137277474</v>
      </c>
      <c r="M73" s="3">
        <v>0.14355922827397763</v>
      </c>
      <c r="N73" s="3">
        <v>0.13635443685466661</v>
      </c>
      <c r="O73" s="3">
        <v>0.14038357035583793</v>
      </c>
      <c r="P73" s="3">
        <v>0.13222084824838115</v>
      </c>
      <c r="Q73" s="3">
        <v>0.1320951502404614</v>
      </c>
      <c r="R73" s="3">
        <v>0.13254712238115895</v>
      </c>
      <c r="S73" s="3">
        <v>0.12989960691022701</v>
      </c>
      <c r="T73" s="3">
        <v>0.12859321906124721</v>
      </c>
      <c r="U73" s="3">
        <v>0.12815533124773842</v>
      </c>
      <c r="V73" s="3">
        <v>0.12049528248913718</v>
      </c>
      <c r="W73" s="3">
        <v>0.12497098921023829</v>
      </c>
      <c r="X73" s="3">
        <v>0.12481829823804676</v>
      </c>
      <c r="Y73" s="3">
        <v>0.13412638339378724</v>
      </c>
      <c r="Z73" s="3">
        <v>0.12756170013394488</v>
      </c>
      <c r="AA73" s="3">
        <v>0.12373901158526585</v>
      </c>
      <c r="AB73" s="3">
        <v>0.12101626454354085</v>
      </c>
      <c r="AC73" s="3">
        <v>0.12819863843839197</v>
      </c>
      <c r="AD73" s="3">
        <v>0.11549659727791578</v>
      </c>
      <c r="AE73" s="3">
        <v>0.11985892989830535</v>
      </c>
      <c r="AF73" s="3">
        <v>0.12395437474909568</v>
      </c>
      <c r="AG73" s="3">
        <v>0.11649044290721078</v>
      </c>
      <c r="AH73" s="3">
        <v>0.1175355754418833</v>
      </c>
      <c r="AI73" s="3">
        <v>0.12407091819929549</v>
      </c>
      <c r="AJ73" s="3">
        <v>0.10567386655333229</v>
      </c>
      <c r="AK73" s="3">
        <v>0.10718024441459352</v>
      </c>
      <c r="AL73" s="3">
        <v>0.10140953376583363</v>
      </c>
      <c r="AM73" s="3">
        <v>0.11763416338215793</v>
      </c>
      <c r="AN73" s="3">
        <v>0.11748522627618571</v>
      </c>
      <c r="AO73" s="3">
        <v>8.7948142478056338E-2</v>
      </c>
      <c r="AP73" s="3">
        <v>9.1554293380614479E-2</v>
      </c>
      <c r="AQ73" s="3">
        <v>8.9420836037899326E-2</v>
      </c>
      <c r="AR73" s="3">
        <v>9.8283522782548288E-2</v>
      </c>
      <c r="AS73" s="3">
        <v>0.11659923978508084</v>
      </c>
      <c r="AT73" s="3">
        <v>0.10341048608653272</v>
      </c>
      <c r="AU73" s="3">
        <v>0.10306273494804176</v>
      </c>
      <c r="AV73" s="3">
        <v>9.5807593655286488E-2</v>
      </c>
      <c r="AW73" s="3">
        <v>9.9680515909956136E-2</v>
      </c>
      <c r="AX73" s="3">
        <v>9.7784721617931641E-2</v>
      </c>
      <c r="AY73" s="3">
        <v>9.6321652269908298E-2</v>
      </c>
      <c r="AZ73" s="3">
        <v>8.950604247890423E-2</v>
      </c>
      <c r="BA73" s="3">
        <v>9.632353038350655E-2</v>
      </c>
      <c r="BB73" s="3">
        <v>9.3582709757039195E-2</v>
      </c>
      <c r="BC73" s="3">
        <v>9.3932339375298449E-2</v>
      </c>
      <c r="BD73" s="3">
        <v>9.1069342302282044E-2</v>
      </c>
      <c r="BE73" s="3">
        <v>9.6657198233201472E-2</v>
      </c>
      <c r="BF73" s="3">
        <v>0.10293163848389829</v>
      </c>
      <c r="BG73" s="3">
        <v>0.10156856327304496</v>
      </c>
      <c r="BH73" s="3">
        <v>0.10767059459951137</v>
      </c>
      <c r="BI73" s="3">
        <v>0.11996502817246553</v>
      </c>
      <c r="BJ73" s="3">
        <v>0.12488613544019461</v>
      </c>
      <c r="BK73" s="3">
        <v>0.13446580144704412</v>
      </c>
      <c r="BL73" s="3">
        <v>0.11441930551282664</v>
      </c>
      <c r="BM73" s="3">
        <v>0.13587535302041945</v>
      </c>
      <c r="BN73" s="3">
        <v>0.15919550685869391</v>
      </c>
      <c r="BO73" s="3">
        <v>0.11911483701742977</v>
      </c>
      <c r="BP73" s="3">
        <v>0.12567764290694453</v>
      </c>
      <c r="BQ73" s="3">
        <v>0.12562424243788328</v>
      </c>
      <c r="BR73" s="3">
        <v>0.12669190992283744</v>
      </c>
      <c r="BS73" s="3">
        <v>0.12957309827011493</v>
      </c>
      <c r="BT73" s="3">
        <v>0.13504875275176365</v>
      </c>
      <c r="BU73" s="3">
        <v>0.13463046591125419</v>
      </c>
      <c r="BV73" s="3">
        <v>0.15118078109730954</v>
      </c>
      <c r="BW73" s="3">
        <v>0.17075746688665491</v>
      </c>
      <c r="BX73" s="3">
        <v>0.17209155221657996</v>
      </c>
      <c r="BY73" s="3">
        <v>0.15137771885596144</v>
      </c>
      <c r="BZ73" s="3">
        <v>0.14973355637690369</v>
      </c>
      <c r="CA73" s="3">
        <v>0.19565828936360924</v>
      </c>
      <c r="CB73" s="3">
        <v>0.18905440487098008</v>
      </c>
      <c r="CC73" s="3">
        <v>0.22748610010541581</v>
      </c>
      <c r="CD73" s="3">
        <v>0.21087886183482327</v>
      </c>
      <c r="CE73" s="3">
        <v>0.18370303972460889</v>
      </c>
      <c r="CF73" s="3">
        <v>0.17054351083104663</v>
      </c>
      <c r="CG73" s="3">
        <v>0.173536900824343</v>
      </c>
      <c r="CH73" s="3">
        <v>0.17069854935779227</v>
      </c>
      <c r="CI73" s="3">
        <v>0.16075000378629592</v>
      </c>
      <c r="CJ73" s="3">
        <v>0.18712258087354916</v>
      </c>
      <c r="CK73" s="3">
        <v>0.19183994254123174</v>
      </c>
      <c r="CL73" s="3">
        <v>0.17649824823698257</v>
      </c>
      <c r="CM73" s="3">
        <v>0.16480225956975375</v>
      </c>
      <c r="CN73" s="3">
        <v>0.17020749354676018</v>
      </c>
      <c r="CO73" s="3">
        <v>0.18673633372395887</v>
      </c>
      <c r="CP73" s="3">
        <v>0.19973953267453293</v>
      </c>
      <c r="CQ73" s="3">
        <v>0.18743840959528266</v>
      </c>
      <c r="CR73" s="3">
        <v>0.1786990743464909</v>
      </c>
      <c r="CS73" s="3">
        <v>0.18695193324920042</v>
      </c>
      <c r="CT73" s="3">
        <v>0.2117032320048054</v>
      </c>
      <c r="CU73" s="3">
        <v>0.17863992216273306</v>
      </c>
      <c r="CV73" s="3">
        <v>0.18582335266317249</v>
      </c>
      <c r="CZ73" s="37">
        <f>((DX73/2)*5+(DY73+DZ73)*5+(EA73/2)*5)</f>
        <v>2.4615737418981247</v>
      </c>
      <c r="DA73" s="37">
        <f>((DW73/2)*5+(DX73/2)*5+(EA73/2)*5+(EB73/2)*5)</f>
        <v>1.5884505565774762</v>
      </c>
      <c r="DB73" s="37">
        <f>SUM(DH73:DV73)*5+(DW73/2)*5+(EB73/2)*5+SUM(EC73:EE73)*5+SUM(DH74:EE75)</f>
        <v>20.290616502788609</v>
      </c>
      <c r="DE73" t="str">
        <f t="shared" si="53"/>
        <v>Residencial</v>
      </c>
      <c r="DF73" t="str">
        <f t="shared" si="53"/>
        <v>3</v>
      </c>
      <c r="DG73" t="str">
        <f t="shared" si="53"/>
        <v>Habil</v>
      </c>
      <c r="DH73" s="25">
        <f t="shared" si="29"/>
        <v>0.18496550304069728</v>
      </c>
      <c r="DI73" s="25">
        <f t="shared" si="30"/>
        <v>0.15446638025334034</v>
      </c>
      <c r="DJ73" s="25">
        <f t="shared" si="31"/>
        <v>0.13812952093321584</v>
      </c>
      <c r="DK73" s="25">
        <f t="shared" si="32"/>
        <v>0.13078377464827362</v>
      </c>
      <c r="DL73" s="25">
        <f t="shared" si="33"/>
        <v>0.12460997529629016</v>
      </c>
      <c r="DM73" s="25">
        <f t="shared" si="34"/>
        <v>0.12661083991413469</v>
      </c>
      <c r="DN73" s="25">
        <f t="shared" si="35"/>
        <v>0.12187713509092718</v>
      </c>
      <c r="DO73" s="25">
        <f t="shared" si="36"/>
        <v>0.11594270077543047</v>
      </c>
      <c r="DP73" s="25">
        <f t="shared" si="37"/>
        <v>0.1109272919596927</v>
      </c>
      <c r="DQ73" s="25">
        <f t="shared" si="38"/>
        <v>9.1801698669779608E-2</v>
      </c>
      <c r="DR73" s="25">
        <f t="shared" si="39"/>
        <v>0.10472001361873545</v>
      </c>
      <c r="DS73" s="25">
        <f t="shared" si="40"/>
        <v>9.582323306917509E-2</v>
      </c>
      <c r="DT73" s="25">
        <f t="shared" si="41"/>
        <v>9.3726980454531553E-2</v>
      </c>
      <c r="DU73" s="25">
        <f t="shared" si="42"/>
        <v>0.10220699864741403</v>
      </c>
      <c r="DV73" s="25">
        <f t="shared" si="43"/>
        <v>0.12343406764313272</v>
      </c>
      <c r="DW73" s="25">
        <f t="shared" si="44"/>
        <v>0.13496583495087192</v>
      </c>
      <c r="DX73" s="25">
        <f t="shared" si="45"/>
        <v>0.1292345008456498</v>
      </c>
      <c r="DY73" s="25">
        <f t="shared" si="46"/>
        <v>0.15716506652794965</v>
      </c>
      <c r="DZ73" s="25">
        <f t="shared" si="47"/>
        <v>0.1714559923668636</v>
      </c>
      <c r="EA73" s="25">
        <f t="shared" si="48"/>
        <v>0.19815287812397364</v>
      </c>
      <c r="EB73" s="25">
        <f t="shared" si="49"/>
        <v>0.17302700871049509</v>
      </c>
      <c r="EC73" s="25">
        <f t="shared" si="50"/>
        <v>0.17583698597368203</v>
      </c>
      <c r="ED73" s="25">
        <f t="shared" si="51"/>
        <v>0.18815333758506633</v>
      </c>
      <c r="EE73" s="25">
        <f t="shared" si="52"/>
        <v>0.19077961001997784</v>
      </c>
      <c r="EF73" s="32">
        <f>SUM(DH73:EE73)</f>
        <v>3.3387973291193012</v>
      </c>
      <c r="EH73" t="s">
        <v>156</v>
      </c>
      <c r="EI73" t="s">
        <v>156</v>
      </c>
      <c r="EJ73" t="s">
        <v>156</v>
      </c>
      <c r="EK73" t="s">
        <v>156</v>
      </c>
      <c r="EL73" t="s">
        <v>156</v>
      </c>
      <c r="EM73" t="s">
        <v>156</v>
      </c>
      <c r="EN73" t="s">
        <v>156</v>
      </c>
      <c r="EO73" t="s">
        <v>156</v>
      </c>
      <c r="EP73" t="s">
        <v>156</v>
      </c>
      <c r="EQ73" t="s">
        <v>156</v>
      </c>
      <c r="ER73" t="s">
        <v>156</v>
      </c>
      <c r="ES73" t="s">
        <v>156</v>
      </c>
      <c r="ET73" t="s">
        <v>156</v>
      </c>
      <c r="EU73" t="s">
        <v>156</v>
      </c>
      <c r="EV73" t="s">
        <v>156</v>
      </c>
      <c r="EW73" t="s">
        <v>156</v>
      </c>
      <c r="EX73" t="s">
        <v>156</v>
      </c>
      <c r="EY73" t="s">
        <v>156</v>
      </c>
      <c r="EZ73" t="s">
        <v>156</v>
      </c>
      <c r="FA73" t="s">
        <v>156</v>
      </c>
      <c r="FB73" t="s">
        <v>156</v>
      </c>
      <c r="FC73" t="s">
        <v>156</v>
      </c>
      <c r="FD73" t="s">
        <v>156</v>
      </c>
      <c r="FE73" t="s">
        <v>156</v>
      </c>
    </row>
    <row r="74" spans="2:161" x14ac:dyDescent="0.25">
      <c r="B74" s="4" t="s">
        <v>117</v>
      </c>
      <c r="C74" s="4" t="s">
        <v>109</v>
      </c>
      <c r="D74" s="4" t="s">
        <v>101</v>
      </c>
      <c r="E74" s="4">
        <v>0.19214919950493906</v>
      </c>
      <c r="F74" s="4">
        <v>0.18469770578253178</v>
      </c>
      <c r="G74" s="4">
        <v>0.18068699929809667</v>
      </c>
      <c r="H74" s="4">
        <v>0.20240922935633379</v>
      </c>
      <c r="I74" s="4">
        <v>0.19917230812277761</v>
      </c>
      <c r="J74" s="4">
        <v>0.20282798629772514</v>
      </c>
      <c r="K74" s="4">
        <v>0.20897168288093987</v>
      </c>
      <c r="L74" s="4">
        <v>0.20503432735472543</v>
      </c>
      <c r="M74" s="4">
        <v>0.19638102146770914</v>
      </c>
      <c r="N74" s="4">
        <v>0.18563474670064478</v>
      </c>
      <c r="O74" s="4">
        <v>0.18107371564817298</v>
      </c>
      <c r="P74" s="4">
        <v>0.17361013452069887</v>
      </c>
      <c r="Q74" s="4">
        <v>0.16654641748943758</v>
      </c>
      <c r="R74" s="4">
        <v>0.15901112667635561</v>
      </c>
      <c r="S74" s="4">
        <v>0.15056121288224511</v>
      </c>
      <c r="T74" s="4">
        <v>0.1523904601778171</v>
      </c>
      <c r="U74" s="4">
        <v>0.1525739021340704</v>
      </c>
      <c r="V74" s="4">
        <v>0.15793747485487317</v>
      </c>
      <c r="W74" s="4">
        <v>0.16241822606051318</v>
      </c>
      <c r="X74" s="4">
        <v>0.15807162171788552</v>
      </c>
      <c r="Y74" s="4">
        <v>0.16224922261627714</v>
      </c>
      <c r="Z74" s="4">
        <v>0.16243536222939017</v>
      </c>
      <c r="AA74" s="4">
        <v>0.15209082782489092</v>
      </c>
      <c r="AB74" s="4">
        <v>0.13787654129400476</v>
      </c>
      <c r="AC74" s="4">
        <v>0.13627157689156655</v>
      </c>
      <c r="AD74" s="4">
        <v>0.13185748741657757</v>
      </c>
      <c r="AE74" s="4">
        <v>0.12287203638989076</v>
      </c>
      <c r="AF74" s="4">
        <v>0.12560957074384882</v>
      </c>
      <c r="AG74" s="4">
        <v>0.11552100967777076</v>
      </c>
      <c r="AH74" s="4">
        <v>0.12044986186323281</v>
      </c>
      <c r="AI74" s="4">
        <v>0.12243743614961479</v>
      </c>
      <c r="AJ74" s="4">
        <v>0.13657132611286144</v>
      </c>
      <c r="AK74" s="4">
        <v>0.12168935143296582</v>
      </c>
      <c r="AL74" s="4">
        <v>0.14370241281814333</v>
      </c>
      <c r="AM74" s="4">
        <v>0.15320004288663877</v>
      </c>
      <c r="AN74" s="4">
        <v>0.12468696530455338</v>
      </c>
      <c r="AO74" s="4">
        <v>0.12360134265671581</v>
      </c>
      <c r="AP74" s="4">
        <v>0.11374574885726481</v>
      </c>
      <c r="AQ74" s="4">
        <v>0.11589645954327828</v>
      </c>
      <c r="AR74" s="4">
        <v>0.11295318512103793</v>
      </c>
      <c r="AS74" s="4">
        <v>0.12367786346722558</v>
      </c>
      <c r="AT74" s="4">
        <v>0.10976320844762102</v>
      </c>
      <c r="AU74" s="4">
        <v>0.10635751726609631</v>
      </c>
      <c r="AV74" s="4">
        <v>0.10914363985204037</v>
      </c>
      <c r="AW74" s="4">
        <v>0.11762676875801346</v>
      </c>
      <c r="AX74" s="4">
        <v>0.1228444564440717</v>
      </c>
      <c r="AY74" s="4">
        <v>0.15124263184310496</v>
      </c>
      <c r="AZ74" s="4">
        <v>0.1191868992865552</v>
      </c>
      <c r="BA74" s="4">
        <v>0.12002558860804331</v>
      </c>
      <c r="BB74" s="4">
        <v>0.1365375269324163</v>
      </c>
      <c r="BC74" s="4">
        <v>0.12367140969247396</v>
      </c>
      <c r="BD74" s="4">
        <v>0.13670817481363054</v>
      </c>
      <c r="BE74" s="4">
        <v>0.13626476952906225</v>
      </c>
      <c r="BF74" s="4">
        <v>0.13696543851897119</v>
      </c>
      <c r="BG74" s="4">
        <v>0.14517123350103012</v>
      </c>
      <c r="BH74" s="4">
        <v>0.1471747683317661</v>
      </c>
      <c r="BI74" s="4">
        <v>0.15969841534338453</v>
      </c>
      <c r="BJ74" s="4">
        <v>0.13655125723873329</v>
      </c>
      <c r="BK74" s="4">
        <v>0.12775488300916252</v>
      </c>
      <c r="BL74" s="4">
        <v>0.12747156384285907</v>
      </c>
      <c r="BM74" s="4">
        <v>0.12235246280045085</v>
      </c>
      <c r="BN74" s="4">
        <v>0.13869786031638218</v>
      </c>
      <c r="BO74" s="4">
        <v>0.13779027921202375</v>
      </c>
      <c r="BP74" s="4">
        <v>0.14738578895497595</v>
      </c>
      <c r="BQ74" s="4">
        <v>0.14385357788861899</v>
      </c>
      <c r="BR74" s="4">
        <v>0.13636676101874046</v>
      </c>
      <c r="BS74" s="4">
        <v>0.13976752391187222</v>
      </c>
      <c r="BT74" s="4">
        <v>0.13886487027612293</v>
      </c>
      <c r="BU74" s="4">
        <v>0.13017118909621725</v>
      </c>
      <c r="BV74" s="4">
        <v>0.13098675752153655</v>
      </c>
      <c r="BW74" s="4">
        <v>0.15903436382878805</v>
      </c>
      <c r="BX74" s="4">
        <v>0.17290794333313017</v>
      </c>
      <c r="BY74" s="4">
        <v>0.18539332880819223</v>
      </c>
      <c r="BZ74" s="4">
        <v>0.18185736003356293</v>
      </c>
      <c r="CA74" s="4">
        <v>0.17824205495516746</v>
      </c>
      <c r="CB74" s="4">
        <v>0.17423474984702586</v>
      </c>
      <c r="CC74" s="4">
        <v>0.18039675637639468</v>
      </c>
      <c r="CD74" s="4">
        <v>0.19381554357469877</v>
      </c>
      <c r="CE74" s="4">
        <v>0.1611945828255972</v>
      </c>
      <c r="CF74" s="4">
        <v>0.17190553067418507</v>
      </c>
      <c r="CG74" s="4">
        <v>0.1787325210855143</v>
      </c>
      <c r="CH74" s="4">
        <v>0.19875777572370229</v>
      </c>
      <c r="CI74" s="4">
        <v>0.20402264173942866</v>
      </c>
      <c r="CJ74" s="4">
        <v>0.18571396922321107</v>
      </c>
      <c r="CK74" s="4">
        <v>0.19086111961823668</v>
      </c>
      <c r="CL74" s="4">
        <v>0.19836284391642695</v>
      </c>
      <c r="CM74" s="4">
        <v>0.19491595655840502</v>
      </c>
      <c r="CN74" s="4">
        <v>0.20197861869196068</v>
      </c>
      <c r="CO74" s="4">
        <v>0.18839199815406654</v>
      </c>
      <c r="CP74" s="4">
        <v>0.21138505580503078</v>
      </c>
      <c r="CQ74" s="4">
        <v>0.21963896906985397</v>
      </c>
      <c r="CR74" s="4">
        <v>0.2062265197726037</v>
      </c>
      <c r="CS74" s="4">
        <v>0.20524875254523706</v>
      </c>
      <c r="CT74" s="4">
        <v>0.20004656021998701</v>
      </c>
      <c r="CU74" s="4">
        <v>0.19542355959475108</v>
      </c>
      <c r="CV74" s="4">
        <v>0.19918979545421378</v>
      </c>
      <c r="CZ74" s="40">
        <f>CZ73/SUM($CZ73:$DB73)</f>
        <v>0.10113019464016226</v>
      </c>
      <c r="DA74" s="40">
        <f>DA73/SUM($CZ73:$DB73)</f>
        <v>6.5259192210542577E-2</v>
      </c>
      <c r="DB74" s="40">
        <f>DB73/SUM($CZ73:$DB73)</f>
        <v>0.83361061314929508</v>
      </c>
      <c r="DE74" t="str">
        <f t="shared" si="53"/>
        <v>Residencial</v>
      </c>
      <c r="DF74" t="str">
        <f t="shared" si="53"/>
        <v>3</v>
      </c>
      <c r="DG74" t="str">
        <f t="shared" si="53"/>
        <v>Sabado</v>
      </c>
      <c r="DH74" s="25">
        <f t="shared" si="29"/>
        <v>0.18998578348547532</v>
      </c>
      <c r="DI74" s="25">
        <f t="shared" si="30"/>
        <v>0.20400157616404202</v>
      </c>
      <c r="DJ74" s="25">
        <f t="shared" si="31"/>
        <v>0.18417490458430644</v>
      </c>
      <c r="DK74" s="25">
        <f t="shared" si="32"/>
        <v>0.15712730430646385</v>
      </c>
      <c r="DL74" s="25">
        <f t="shared" si="33"/>
        <v>0.15775030619183555</v>
      </c>
      <c r="DM74" s="25">
        <f t="shared" si="34"/>
        <v>0.15366298849114074</v>
      </c>
      <c r="DN74" s="25">
        <f t="shared" si="35"/>
        <v>0.12915266786047092</v>
      </c>
      <c r="DO74" s="25">
        <f t="shared" si="36"/>
        <v>0.12374490845086995</v>
      </c>
      <c r="DP74" s="25">
        <f t="shared" si="37"/>
        <v>0.13581969311057532</v>
      </c>
      <c r="DQ74" s="25">
        <f t="shared" si="38"/>
        <v>0.11654918404457421</v>
      </c>
      <c r="DR74" s="25">
        <f t="shared" si="39"/>
        <v>0.11223555725824583</v>
      </c>
      <c r="DS74" s="25">
        <f t="shared" si="40"/>
        <v>0.12772518908293634</v>
      </c>
      <c r="DT74" s="25">
        <f t="shared" si="41"/>
        <v>0.12923567501164104</v>
      </c>
      <c r="DU74" s="25">
        <f t="shared" si="42"/>
        <v>0.14139405247020742</v>
      </c>
      <c r="DV74" s="25">
        <f t="shared" si="43"/>
        <v>0.13786902985853486</v>
      </c>
      <c r="DW74" s="25">
        <f t="shared" si="44"/>
        <v>0.13655659782095819</v>
      </c>
      <c r="DX74" s="25">
        <f t="shared" si="45"/>
        <v>0.13971318327383864</v>
      </c>
      <c r="DY74" s="25">
        <f t="shared" si="46"/>
        <v>0.148275063444918</v>
      </c>
      <c r="DZ74" s="25">
        <f t="shared" si="47"/>
        <v>0.1799318734109871</v>
      </c>
      <c r="EA74" s="25">
        <f t="shared" si="48"/>
        <v>0.17682810336271892</v>
      </c>
      <c r="EB74" s="25">
        <f t="shared" si="49"/>
        <v>0.19180672694296408</v>
      </c>
      <c r="EC74" s="25">
        <f t="shared" si="50"/>
        <v>0.19652963469625731</v>
      </c>
      <c r="ED74" s="25">
        <f t="shared" si="51"/>
        <v>0.20641063570038876</v>
      </c>
      <c r="EE74" s="25">
        <f t="shared" si="52"/>
        <v>0.19997716695354723</v>
      </c>
      <c r="EH74" s="25">
        <v>3.0494818200000005</v>
      </c>
      <c r="EI74" s="25">
        <v>2.9294840899999999</v>
      </c>
      <c r="EJ74" s="25">
        <v>2.6769909150000002</v>
      </c>
      <c r="EK74" s="25">
        <v>2.7827795399999999</v>
      </c>
      <c r="EL74" s="25">
        <v>2.4876840900000001</v>
      </c>
      <c r="EM74" s="25">
        <v>2.5232999999999999</v>
      </c>
      <c r="EN74" s="25">
        <v>2.5119522650000001</v>
      </c>
      <c r="EO74" s="25">
        <v>2.7084136399999998</v>
      </c>
      <c r="EP74" s="25">
        <v>3.1648977249999999</v>
      </c>
      <c r="EQ74" s="25">
        <v>3.4057818199999996</v>
      </c>
      <c r="ER74" s="25">
        <v>3.65220682</v>
      </c>
      <c r="ES74" s="25">
        <v>3.3735363650000001</v>
      </c>
      <c r="ET74" s="25">
        <v>3.0000681849999999</v>
      </c>
      <c r="EU74" s="25">
        <v>3.11912045</v>
      </c>
      <c r="EV74" s="25">
        <v>3.24536136</v>
      </c>
      <c r="EW74" s="25">
        <v>3.4537295499999998</v>
      </c>
      <c r="EX74" s="25">
        <v>3.3778477349999996</v>
      </c>
      <c r="EY74" s="25">
        <v>3.4827272750000002</v>
      </c>
      <c r="EZ74" s="25">
        <v>4.6696522750000007</v>
      </c>
      <c r="FA74" s="25">
        <v>4.4692068200000001</v>
      </c>
      <c r="FB74" s="25">
        <v>4.2521295450000007</v>
      </c>
      <c r="FC74" s="25">
        <v>4.1234704549999996</v>
      </c>
      <c r="FD74" s="25">
        <v>3.4343477249999999</v>
      </c>
      <c r="FE74" s="25">
        <v>3.1286340950000002</v>
      </c>
    </row>
    <row r="75" spans="2:161" x14ac:dyDescent="0.25">
      <c r="B75" s="5" t="s">
        <v>117</v>
      </c>
      <c r="C75" s="5" t="s">
        <v>109</v>
      </c>
      <c r="D75" s="5" t="s">
        <v>102</v>
      </c>
      <c r="E75" s="5">
        <v>0.21161990409275575</v>
      </c>
      <c r="F75" s="5">
        <v>0.20132689215575658</v>
      </c>
      <c r="G75" s="5">
        <v>0.19000740817522771</v>
      </c>
      <c r="H75" s="5">
        <v>0.19195930274647177</v>
      </c>
      <c r="I75" s="5">
        <v>0.19793774804651951</v>
      </c>
      <c r="J75" s="5">
        <v>0.1880745281351266</v>
      </c>
      <c r="K75" s="5">
        <v>0.18974228237773283</v>
      </c>
      <c r="L75" s="5">
        <v>0.18606359786866031</v>
      </c>
      <c r="M75" s="5">
        <v>0.18091902912563121</v>
      </c>
      <c r="N75" s="5">
        <v>0.17836528818560782</v>
      </c>
      <c r="O75" s="5">
        <v>0.17828653499469294</v>
      </c>
      <c r="P75" s="5">
        <v>0.17687240797057541</v>
      </c>
      <c r="Q75" s="5">
        <v>0.17610836340092342</v>
      </c>
      <c r="R75" s="5">
        <v>0.17115380656864967</v>
      </c>
      <c r="S75" s="5">
        <v>0.16822837096285292</v>
      </c>
      <c r="T75" s="5">
        <v>0.157034584848148</v>
      </c>
      <c r="U75" s="5">
        <v>0.16811980832042217</v>
      </c>
      <c r="V75" s="5">
        <v>0.1561981276010124</v>
      </c>
      <c r="W75" s="5">
        <v>0.16966456593378648</v>
      </c>
      <c r="X75" s="5">
        <v>0.16274086154494261</v>
      </c>
      <c r="Y75" s="5">
        <v>0.16310891877564751</v>
      </c>
      <c r="Z75" s="5">
        <v>0.1559069441359702</v>
      </c>
      <c r="AA75" s="5">
        <v>0.14170615514747359</v>
      </c>
      <c r="AB75" s="5">
        <v>0.13803709600338324</v>
      </c>
      <c r="AC75" s="5">
        <v>0.14936373990943944</v>
      </c>
      <c r="AD75" s="5">
        <v>0.14435449176297796</v>
      </c>
      <c r="AE75" s="5">
        <v>0.13602006560320395</v>
      </c>
      <c r="AF75" s="5">
        <v>0.13472588310977446</v>
      </c>
      <c r="AG75" s="5">
        <v>0.14099105056261113</v>
      </c>
      <c r="AH75" s="5">
        <v>0.138875550888585</v>
      </c>
      <c r="AI75" s="5">
        <v>0.14673864137545573</v>
      </c>
      <c r="AJ75" s="5">
        <v>0.15099241077410067</v>
      </c>
      <c r="AK75" s="5">
        <v>0.16001729492853103</v>
      </c>
      <c r="AL75" s="5">
        <v>0.14975984564701822</v>
      </c>
      <c r="AM75" s="5">
        <v>0.12200541458825297</v>
      </c>
      <c r="AN75" s="5">
        <v>0.12232171201313707</v>
      </c>
      <c r="AO75" s="5">
        <v>0.11329835414845352</v>
      </c>
      <c r="AP75" s="5">
        <v>0.11702116619892801</v>
      </c>
      <c r="AQ75" s="5">
        <v>0.11002023778772327</v>
      </c>
      <c r="AR75" s="5">
        <v>0.11930579017653946</v>
      </c>
      <c r="AS75" s="5">
        <v>0.12063001842141284</v>
      </c>
      <c r="AT75" s="5">
        <v>0.12308798938538278</v>
      </c>
      <c r="AU75" s="5">
        <v>0.11094061343029865</v>
      </c>
      <c r="AV75" s="5">
        <v>0.10816563952736752</v>
      </c>
      <c r="AW75" s="5">
        <v>0.10960277284598723</v>
      </c>
      <c r="AX75" s="5">
        <v>0.12310324559888082</v>
      </c>
      <c r="AY75" s="5">
        <v>0.13300085577118489</v>
      </c>
      <c r="AZ75" s="5">
        <v>0.12708308602621171</v>
      </c>
      <c r="BA75" s="5">
        <v>0.13619951445848436</v>
      </c>
      <c r="BB75" s="5">
        <v>0.11669923409577172</v>
      </c>
      <c r="BC75" s="5">
        <v>0.13577653223833791</v>
      </c>
      <c r="BD75" s="5">
        <v>0.12639673757187694</v>
      </c>
      <c r="BE75" s="5">
        <v>0.13833802010593066</v>
      </c>
      <c r="BF75" s="5">
        <v>0.12147516030437258</v>
      </c>
      <c r="BG75" s="5">
        <v>0.12657184657816056</v>
      </c>
      <c r="BH75" s="5">
        <v>0.14054682562547674</v>
      </c>
      <c r="BI75" s="5">
        <v>0.1560824040383833</v>
      </c>
      <c r="BJ75" s="5">
        <v>0.1675568099888069</v>
      </c>
      <c r="BK75" s="5">
        <v>0.15180105493438917</v>
      </c>
      <c r="BL75" s="5">
        <v>0.15079124975131225</v>
      </c>
      <c r="BM75" s="5">
        <v>0.15345026514979465</v>
      </c>
      <c r="BN75" s="5">
        <v>0.15472015160073943</v>
      </c>
      <c r="BO75" s="5">
        <v>0.15479526435071211</v>
      </c>
      <c r="BP75" s="5">
        <v>0.1571470215753496</v>
      </c>
      <c r="BQ75" s="5">
        <v>0.14248404747522403</v>
      </c>
      <c r="BR75" s="5">
        <v>0.13501084460347923</v>
      </c>
      <c r="BS75" s="5">
        <v>0.14529763565672074</v>
      </c>
      <c r="BT75" s="5">
        <v>0.1432735619671108</v>
      </c>
      <c r="BU75" s="5">
        <v>0.14827013369935954</v>
      </c>
      <c r="BV75" s="5">
        <v>0.14511395948005751</v>
      </c>
      <c r="BW75" s="5">
        <v>0.14718662280211725</v>
      </c>
      <c r="BX75" s="5">
        <v>0.18344483933847566</v>
      </c>
      <c r="BY75" s="5">
        <v>0.14906211242698528</v>
      </c>
      <c r="BZ75" s="5">
        <v>0.16126605615662479</v>
      </c>
      <c r="CA75" s="5">
        <v>0.15044901244950623</v>
      </c>
      <c r="CB75" s="5">
        <v>0.17993962130333943</v>
      </c>
      <c r="CC75" s="5">
        <v>0.20176278303074793</v>
      </c>
      <c r="CD75" s="5">
        <v>0.19282968022878347</v>
      </c>
      <c r="CE75" s="5">
        <v>0.17328996298918295</v>
      </c>
      <c r="CF75" s="5">
        <v>0.191370248785838</v>
      </c>
      <c r="CG75" s="5">
        <v>0.18110740099891445</v>
      </c>
      <c r="CH75" s="5">
        <v>0.17431772617022878</v>
      </c>
      <c r="CI75" s="5">
        <v>0.15864999505512672</v>
      </c>
      <c r="CJ75" s="5">
        <v>0.17230621120394649</v>
      </c>
      <c r="CK75" s="5">
        <v>0.21587613860294189</v>
      </c>
      <c r="CL75" s="5">
        <v>0.18847509348800637</v>
      </c>
      <c r="CM75" s="5">
        <v>0.21101617823314162</v>
      </c>
      <c r="CN75" s="5">
        <v>0.21672292463322293</v>
      </c>
      <c r="CO75" s="5">
        <v>0.21411214706519988</v>
      </c>
      <c r="CP75" s="5">
        <v>0.20079358515028672</v>
      </c>
      <c r="CQ75" s="5">
        <v>0.21196096514563667</v>
      </c>
      <c r="CR75" s="5">
        <v>0.22276251719736956</v>
      </c>
      <c r="CS75" s="5">
        <v>0.22963763165727513</v>
      </c>
      <c r="CT75" s="5">
        <v>0.22237298514294254</v>
      </c>
      <c r="CU75" s="5">
        <v>0.25804355198497175</v>
      </c>
      <c r="CV75" s="5">
        <v>0.21362273466914888</v>
      </c>
      <c r="CZ75" s="37">
        <v>0.13836356203514044</v>
      </c>
      <c r="DA75" s="37">
        <v>7.3273159333397855E-2</v>
      </c>
      <c r="DB75" s="37">
        <v>0.78836327863146161</v>
      </c>
      <c r="DE75" t="str">
        <f t="shared" si="53"/>
        <v>Residencial</v>
      </c>
      <c r="DF75" t="str">
        <f t="shared" si="53"/>
        <v>3</v>
      </c>
      <c r="DG75" t="str">
        <f t="shared" si="53"/>
        <v>Domingo</v>
      </c>
      <c r="DH75" s="25">
        <f t="shared" si="29"/>
        <v>0.19872837679255295</v>
      </c>
      <c r="DI75" s="25">
        <f t="shared" si="30"/>
        <v>0.19045453910700982</v>
      </c>
      <c r="DJ75" s="25">
        <f t="shared" si="31"/>
        <v>0.17861081506912685</v>
      </c>
      <c r="DK75" s="25">
        <f t="shared" si="32"/>
        <v>0.1681312814451435</v>
      </c>
      <c r="DL75" s="25">
        <f t="shared" si="33"/>
        <v>0.16418084085004092</v>
      </c>
      <c r="DM75" s="25">
        <f t="shared" si="34"/>
        <v>0.14968977851561863</v>
      </c>
      <c r="DN75" s="25">
        <f t="shared" si="35"/>
        <v>0.14111604509634895</v>
      </c>
      <c r="DO75" s="25">
        <f t="shared" si="36"/>
        <v>0.14439941340018814</v>
      </c>
      <c r="DP75" s="25">
        <f t="shared" si="37"/>
        <v>0.13852606679423485</v>
      </c>
      <c r="DQ75" s="25">
        <f t="shared" si="38"/>
        <v>0.11491138707791106</v>
      </c>
      <c r="DR75" s="25">
        <f t="shared" si="39"/>
        <v>0.11570606519111544</v>
      </c>
      <c r="DS75" s="25">
        <f t="shared" si="40"/>
        <v>0.12319749006056617</v>
      </c>
      <c r="DT75" s="25">
        <f t="shared" si="41"/>
        <v>0.12876800459111773</v>
      </c>
      <c r="DU75" s="25">
        <f t="shared" si="42"/>
        <v>0.13173296315348512</v>
      </c>
      <c r="DV75" s="25">
        <f t="shared" si="43"/>
        <v>0.15655787967822291</v>
      </c>
      <c r="DW75" s="25">
        <f t="shared" si="44"/>
        <v>0.15502817566914895</v>
      </c>
      <c r="DX75" s="25">
        <f t="shared" si="45"/>
        <v>0.1415165224256337</v>
      </c>
      <c r="DY75" s="25">
        <f t="shared" si="46"/>
        <v>0.15600388883000249</v>
      </c>
      <c r="DZ75" s="25">
        <f t="shared" si="47"/>
        <v>0.16017920058411392</v>
      </c>
      <c r="EA75" s="25">
        <f t="shared" si="48"/>
        <v>0.18981316875863807</v>
      </c>
      <c r="EB75" s="25">
        <f t="shared" si="49"/>
        <v>0.1715953333570541</v>
      </c>
      <c r="EC75" s="25">
        <f t="shared" si="50"/>
        <v>0.20802258373932819</v>
      </c>
      <c r="ED75" s="25">
        <f t="shared" si="51"/>
        <v>0.21240730363962318</v>
      </c>
      <c r="EE75" s="25">
        <f t="shared" si="52"/>
        <v>0.2309192258635846</v>
      </c>
      <c r="EH75" t="s">
        <v>156</v>
      </c>
      <c r="EI75" t="s">
        <v>156</v>
      </c>
      <c r="EJ75" t="s">
        <v>156</v>
      </c>
      <c r="EK75" t="s">
        <v>156</v>
      </c>
      <c r="EL75" t="s">
        <v>156</v>
      </c>
      <c r="EM75" t="s">
        <v>156</v>
      </c>
      <c r="EN75" t="s">
        <v>156</v>
      </c>
      <c r="EO75" t="s">
        <v>156</v>
      </c>
      <c r="EP75" t="s">
        <v>156</v>
      </c>
      <c r="EQ75" t="s">
        <v>156</v>
      </c>
      <c r="ER75" t="s">
        <v>156</v>
      </c>
      <c r="ES75" t="s">
        <v>156</v>
      </c>
      <c r="ET75" t="s">
        <v>156</v>
      </c>
      <c r="EU75" t="s">
        <v>156</v>
      </c>
      <c r="EV75" t="s">
        <v>156</v>
      </c>
      <c r="EW75" t="s">
        <v>156</v>
      </c>
      <c r="EX75" t="s">
        <v>156</v>
      </c>
      <c r="EY75" t="s">
        <v>156</v>
      </c>
      <c r="EZ75" t="s">
        <v>156</v>
      </c>
      <c r="FA75" t="s">
        <v>156</v>
      </c>
      <c r="FB75" t="s">
        <v>156</v>
      </c>
      <c r="FC75" t="s">
        <v>156</v>
      </c>
      <c r="FD75" t="s">
        <v>156</v>
      </c>
      <c r="FE75" t="s">
        <v>156</v>
      </c>
    </row>
    <row r="76" spans="2:161" x14ac:dyDescent="0.25">
      <c r="B76" s="3" t="s">
        <v>117</v>
      </c>
      <c r="C76" s="3" t="s">
        <v>110</v>
      </c>
      <c r="D76" s="3" t="s">
        <v>100</v>
      </c>
      <c r="E76" s="3">
        <v>8.2371609166382587E-2</v>
      </c>
      <c r="F76" s="3">
        <v>7.8822576080760764E-2</v>
      </c>
      <c r="G76" s="3">
        <v>7.9635848141233201E-2</v>
      </c>
      <c r="H76" s="3">
        <v>7.8142134221688239E-2</v>
      </c>
      <c r="I76" s="3">
        <v>7.5664365687357141E-2</v>
      </c>
      <c r="J76" s="3">
        <v>7.6099624225818244E-2</v>
      </c>
      <c r="K76" s="3">
        <v>7.7709486340812678E-2</v>
      </c>
      <c r="L76" s="3">
        <v>7.5975806763486933E-2</v>
      </c>
      <c r="M76" s="3">
        <v>7.4180851812060147E-2</v>
      </c>
      <c r="N76" s="3">
        <v>7.6115674259058894E-2</v>
      </c>
      <c r="O76" s="3">
        <v>7.4053634433160695E-2</v>
      </c>
      <c r="P76" s="3">
        <v>7.1296210316635369E-2</v>
      </c>
      <c r="Q76" s="3">
        <v>7.2573756639475906E-2</v>
      </c>
      <c r="R76" s="3">
        <v>7.2740823762136433E-2</v>
      </c>
      <c r="S76" s="3">
        <v>7.1036873587817129E-2</v>
      </c>
      <c r="T76" s="3">
        <v>6.8267035932024447E-2</v>
      </c>
      <c r="U76" s="3">
        <v>6.6303986077561758E-2</v>
      </c>
      <c r="V76" s="3">
        <v>6.9557074967447202E-2</v>
      </c>
      <c r="W76" s="3">
        <v>6.9592259199776629E-2</v>
      </c>
      <c r="X76" s="3">
        <v>6.6524105329872282E-2</v>
      </c>
      <c r="Y76" s="3">
        <v>6.5898773635366573E-2</v>
      </c>
      <c r="Z76" s="3">
        <v>6.6088847969585487E-2</v>
      </c>
      <c r="AA76" s="3">
        <v>6.8005170134192883E-2</v>
      </c>
      <c r="AB76" s="3">
        <v>6.8884698889826762E-2</v>
      </c>
      <c r="AC76" s="3">
        <v>6.9053188127810319E-2</v>
      </c>
      <c r="AD76" s="3">
        <v>6.7052107527659346E-2</v>
      </c>
      <c r="AE76" s="3">
        <v>6.0553836549442089E-2</v>
      </c>
      <c r="AF76" s="3">
        <v>5.9641257559185465E-2</v>
      </c>
      <c r="AG76" s="3">
        <v>6.02620039022954E-2</v>
      </c>
      <c r="AH76" s="3">
        <v>5.6034902198332223E-2</v>
      </c>
      <c r="AI76" s="3">
        <v>4.7019408234237142E-2</v>
      </c>
      <c r="AJ76" s="3">
        <v>4.3359524731850882E-2</v>
      </c>
      <c r="AK76" s="3">
        <v>3.9633067782134983E-2</v>
      </c>
      <c r="AL76" s="3">
        <v>3.7050141415941824E-2</v>
      </c>
      <c r="AM76" s="3">
        <v>3.8326740309896204E-2</v>
      </c>
      <c r="AN76" s="3">
        <v>3.7377870133619949E-2</v>
      </c>
      <c r="AO76" s="3">
        <v>3.520648194540852E-2</v>
      </c>
      <c r="AP76" s="3">
        <v>3.4409339297672134E-2</v>
      </c>
      <c r="AQ76" s="3">
        <v>3.3717591383200872E-2</v>
      </c>
      <c r="AR76" s="3">
        <v>3.6088700045945873E-2</v>
      </c>
      <c r="AS76" s="3">
        <v>3.6175356269970413E-2</v>
      </c>
      <c r="AT76" s="3">
        <v>3.492785361341124E-2</v>
      </c>
      <c r="AU76" s="3">
        <v>3.1887610104259022E-2</v>
      </c>
      <c r="AV76" s="3">
        <v>3.3308662183906282E-2</v>
      </c>
      <c r="AW76" s="3">
        <v>3.1696586308803211E-2</v>
      </c>
      <c r="AX76" s="3">
        <v>3.1687494698326997E-2</v>
      </c>
      <c r="AY76" s="3">
        <v>3.0730796370997102E-2</v>
      </c>
      <c r="AZ76" s="3">
        <v>3.3842989631482932E-2</v>
      </c>
      <c r="BA76" s="3">
        <v>3.3303048536683845E-2</v>
      </c>
      <c r="BB76" s="3">
        <v>3.0881021524769584E-2</v>
      </c>
      <c r="BC76" s="3">
        <v>3.0250628786783421E-2</v>
      </c>
      <c r="BD76" s="3">
        <v>3.0230625272284227E-2</v>
      </c>
      <c r="BE76" s="3">
        <v>3.112557239771975E-2</v>
      </c>
      <c r="BF76" s="3">
        <v>3.1346166454284598E-2</v>
      </c>
      <c r="BG76" s="3">
        <v>3.008150688443044E-2</v>
      </c>
      <c r="BH76" s="3">
        <v>3.0997406676849037E-2</v>
      </c>
      <c r="BI76" s="3">
        <v>3.2426523683771975E-2</v>
      </c>
      <c r="BJ76" s="3">
        <v>3.0118272609615183E-2</v>
      </c>
      <c r="BK76" s="3">
        <v>3.3321392004072116E-2</v>
      </c>
      <c r="BL76" s="3">
        <v>3.1416298370992621E-2</v>
      </c>
      <c r="BM76" s="3">
        <v>3.1230018465015653E-2</v>
      </c>
      <c r="BN76" s="3">
        <v>3.1278723455391885E-2</v>
      </c>
      <c r="BO76" s="3">
        <v>3.4283466598588032E-2</v>
      </c>
      <c r="BP76" s="3">
        <v>3.5977533245192699E-2</v>
      </c>
      <c r="BQ76" s="3">
        <v>3.4992134245134796E-2</v>
      </c>
      <c r="BR76" s="3">
        <v>3.5328639183385004E-2</v>
      </c>
      <c r="BS76" s="3">
        <v>3.6926956986677133E-2</v>
      </c>
      <c r="BT76" s="3">
        <v>3.4371783312056634E-2</v>
      </c>
      <c r="BU76" s="3">
        <v>4.0475752699626111E-2</v>
      </c>
      <c r="BV76" s="3">
        <v>3.9066718498852425E-2</v>
      </c>
      <c r="BW76" s="3">
        <v>4.1880991529618376E-2</v>
      </c>
      <c r="BX76" s="3">
        <v>4.8966406464923833E-2</v>
      </c>
      <c r="BY76" s="3">
        <v>5.0678026465757788E-2</v>
      </c>
      <c r="BZ76" s="3">
        <v>5.153423131657376E-2</v>
      </c>
      <c r="CA76" s="3">
        <v>6.1004591290846448E-2</v>
      </c>
      <c r="CB76" s="3">
        <v>5.7227137035872275E-2</v>
      </c>
      <c r="CC76" s="3">
        <v>6.5699447716688369E-2</v>
      </c>
      <c r="CD76" s="3">
        <v>6.9393488348478929E-2</v>
      </c>
      <c r="CE76" s="3">
        <v>7.3531245750051405E-2</v>
      </c>
      <c r="CF76" s="3">
        <v>7.0084523938751211E-2</v>
      </c>
      <c r="CG76" s="3">
        <v>6.9486706502788431E-2</v>
      </c>
      <c r="CH76" s="3">
        <v>6.9560238306610206E-2</v>
      </c>
      <c r="CI76" s="3">
        <v>7.0527847080490105E-2</v>
      </c>
      <c r="CJ76" s="3">
        <v>7.3343543463662161E-2</v>
      </c>
      <c r="CK76" s="3">
        <v>6.5353139808393246E-2</v>
      </c>
      <c r="CL76" s="3">
        <v>7.3967136437948444E-2</v>
      </c>
      <c r="CM76" s="3">
        <v>7.841048436702526E-2</v>
      </c>
      <c r="CN76" s="3">
        <v>7.406162001039536E-2</v>
      </c>
      <c r="CO76" s="3">
        <v>7.129344284404672E-2</v>
      </c>
      <c r="CP76" s="3">
        <v>7.4621169931811407E-2</v>
      </c>
      <c r="CQ76" s="3">
        <v>6.7412174111579765E-2</v>
      </c>
      <c r="CR76" s="3">
        <v>7.7006589451035015E-2</v>
      </c>
      <c r="CS76" s="3">
        <v>7.8925993837502886E-2</v>
      </c>
      <c r="CT76" s="3">
        <v>8.2279181301958174E-2</v>
      </c>
      <c r="CU76" s="3">
        <v>8.1902906411803311E-2</v>
      </c>
      <c r="CV76" s="3">
        <v>8.2599239456762674E-2</v>
      </c>
      <c r="CZ76" s="37">
        <f>((DX76/2)*5+(DY76+DZ76)*5+(EA76/2)*5)</f>
        <v>0.75124745630335343</v>
      </c>
      <c r="DA76" s="37">
        <f>((DW76/2)*5+(DX76/2)*5+(EA76/2)*5+(EB76/2)*5)</f>
        <v>0.52251018537435168</v>
      </c>
      <c r="DB76" s="37">
        <f>SUM(DH76:DV76)*5+(DW76/2)*5+(EB76/2)*5+SUM(EC76:EE76)*5+SUM(DH77:EE78)</f>
        <v>7.9353948759993269</v>
      </c>
      <c r="DC76">
        <f>(5*(SUM(E76:CV76)))-CZ76-DA76</f>
        <v>25.100074513186708</v>
      </c>
      <c r="DE76" t="str">
        <f t="shared" si="53"/>
        <v>Residencial</v>
      </c>
      <c r="DF76" t="str">
        <f t="shared" si="53"/>
        <v>4</v>
      </c>
      <c r="DG76" t="str">
        <f t="shared" si="53"/>
        <v>Habil</v>
      </c>
      <c r="DH76" s="25">
        <f t="shared" si="29"/>
        <v>7.9743041902516201E-2</v>
      </c>
      <c r="DI76" s="25">
        <f t="shared" si="30"/>
        <v>7.6362320754368745E-2</v>
      </c>
      <c r="DJ76" s="25">
        <f t="shared" si="31"/>
        <v>7.3911592705228776E-2</v>
      </c>
      <c r="DK76" s="25">
        <f t="shared" si="32"/>
        <v>7.1154622480363472E-2</v>
      </c>
      <c r="DL76" s="25">
        <f t="shared" si="33"/>
        <v>6.7994356393664468E-2</v>
      </c>
      <c r="DM76" s="25">
        <f t="shared" si="34"/>
        <v>6.7219372657242926E-2</v>
      </c>
      <c r="DN76" s="25">
        <f t="shared" si="35"/>
        <v>6.4075097441024312E-2</v>
      </c>
      <c r="DO76" s="25">
        <f t="shared" si="36"/>
        <v>5.1668959766678915E-2</v>
      </c>
      <c r="DP76" s="25">
        <f t="shared" si="37"/>
        <v>3.8096954910398238E-2</v>
      </c>
      <c r="DQ76" s="25">
        <f t="shared" si="38"/>
        <v>3.4855528168056857E-2</v>
      </c>
      <c r="DR76" s="25">
        <f t="shared" si="39"/>
        <v>3.4074870542886743E-2</v>
      </c>
      <c r="DS76" s="25">
        <f t="shared" si="40"/>
        <v>3.1989466752402558E-2</v>
      </c>
      <c r="DT76" s="25">
        <f t="shared" si="41"/>
        <v>3.1166331030130272E-2</v>
      </c>
      <c r="DU76" s="25">
        <f t="shared" si="42"/>
        <v>3.0887663103320955E-2</v>
      </c>
      <c r="DV76" s="25">
        <f t="shared" si="43"/>
        <v>3.1820621667112969E-2</v>
      </c>
      <c r="DW76" s="25">
        <f t="shared" si="44"/>
        <v>3.3192435441047066E-2</v>
      </c>
      <c r="DX76" s="25">
        <f t="shared" si="45"/>
        <v>3.5404878431813391E-2</v>
      </c>
      <c r="DY76" s="25">
        <f t="shared" si="46"/>
        <v>4.2597467298255191E-2</v>
      </c>
      <c r="DZ76" s="25">
        <f t="shared" si="47"/>
        <v>5.5110996527262562E-2</v>
      </c>
      <c r="EA76" s="25">
        <f t="shared" si="48"/>
        <v>6.9677176438492486E-2</v>
      </c>
      <c r="EB76" s="25">
        <f t="shared" si="49"/>
        <v>7.0729583838387733E-2</v>
      </c>
      <c r="EC76" s="25">
        <f t="shared" si="50"/>
        <v>7.294809515594057E-2</v>
      </c>
      <c r="ED76" s="25">
        <f t="shared" si="51"/>
        <v>7.2583344084618223E-2</v>
      </c>
      <c r="EE76" s="25">
        <f t="shared" si="52"/>
        <v>8.1426830252006754E-2</v>
      </c>
      <c r="EF76" s="32">
        <f>SUM(DH76:EE76)</f>
        <v>1.3186916077432203</v>
      </c>
      <c r="EH76" t="s">
        <v>156</v>
      </c>
      <c r="EI76" t="s">
        <v>156</v>
      </c>
      <c r="EJ76" t="s">
        <v>156</v>
      </c>
      <c r="EK76" t="s">
        <v>156</v>
      </c>
      <c r="EL76" t="s">
        <v>156</v>
      </c>
      <c r="EM76" t="s">
        <v>156</v>
      </c>
      <c r="EN76" t="s">
        <v>156</v>
      </c>
      <c r="EO76" t="s">
        <v>156</v>
      </c>
      <c r="EP76" t="s">
        <v>156</v>
      </c>
      <c r="EQ76" t="s">
        <v>156</v>
      </c>
      <c r="ER76" t="s">
        <v>156</v>
      </c>
      <c r="ES76" t="s">
        <v>156</v>
      </c>
      <c r="ET76" t="s">
        <v>156</v>
      </c>
      <c r="EU76" t="s">
        <v>156</v>
      </c>
      <c r="EV76" t="s">
        <v>156</v>
      </c>
      <c r="EW76" t="s">
        <v>156</v>
      </c>
      <c r="EX76" t="s">
        <v>156</v>
      </c>
      <c r="EY76" t="s">
        <v>156</v>
      </c>
      <c r="EZ76" t="s">
        <v>156</v>
      </c>
      <c r="FA76" t="s">
        <v>156</v>
      </c>
      <c r="FB76" t="s">
        <v>156</v>
      </c>
      <c r="FC76" t="s">
        <v>156</v>
      </c>
      <c r="FD76" t="s">
        <v>156</v>
      </c>
      <c r="FE76" t="s">
        <v>156</v>
      </c>
    </row>
    <row r="77" spans="2:161" x14ac:dyDescent="0.25">
      <c r="B77" s="4" t="s">
        <v>117</v>
      </c>
      <c r="C77" s="4" t="s">
        <v>110</v>
      </c>
      <c r="D77" s="4" t="s">
        <v>101</v>
      </c>
      <c r="E77" s="4">
        <v>8.0170650893788289E-2</v>
      </c>
      <c r="F77" s="4">
        <v>7.4723560084904272E-2</v>
      </c>
      <c r="G77" s="4">
        <v>6.9827164657725746E-2</v>
      </c>
      <c r="H77" s="4">
        <v>7.2080939719647963E-2</v>
      </c>
      <c r="I77" s="4">
        <v>7.5713070199100035E-2</v>
      </c>
      <c r="J77" s="4">
        <v>7.7670426386212632E-2</v>
      </c>
      <c r="K77" s="4">
        <v>7.8011596865348865E-2</v>
      </c>
      <c r="L77" s="4">
        <v>7.4486283992934679E-2</v>
      </c>
      <c r="M77" s="4">
        <v>7.0409801877100178E-2</v>
      </c>
      <c r="N77" s="4">
        <v>7.1574758179326028E-2</v>
      </c>
      <c r="O77" s="4">
        <v>7.3833198193047109E-2</v>
      </c>
      <c r="P77" s="4">
        <v>7.4764121151416091E-2</v>
      </c>
      <c r="Q77" s="4">
        <v>6.9508686611421747E-2</v>
      </c>
      <c r="R77" s="4">
        <v>6.8743566211752261E-2</v>
      </c>
      <c r="S77" s="4">
        <v>6.7675701370849203E-2</v>
      </c>
      <c r="T77" s="4">
        <v>6.6943708994762499E-2</v>
      </c>
      <c r="U77" s="4">
        <v>6.4644313991942912E-2</v>
      </c>
      <c r="V77" s="4">
        <v>6.6425748686046948E-2</v>
      </c>
      <c r="W77" s="4">
        <v>6.3851835677463858E-2</v>
      </c>
      <c r="X77" s="4">
        <v>6.3773322493672971E-2</v>
      </c>
      <c r="Y77" s="4">
        <v>6.3217489108448641E-2</v>
      </c>
      <c r="Z77" s="4">
        <v>6.5784207080044232E-2</v>
      </c>
      <c r="AA77" s="4">
        <v>6.5678732967283743E-2</v>
      </c>
      <c r="AB77" s="4">
        <v>6.2520996759592898E-2</v>
      </c>
      <c r="AC77" s="4">
        <v>6.1635932882055579E-2</v>
      </c>
      <c r="AD77" s="4">
        <v>6.2400580509821453E-2</v>
      </c>
      <c r="AE77" s="4">
        <v>6.0026783709801641E-2</v>
      </c>
      <c r="AF77" s="4">
        <v>6.2034583541237601E-2</v>
      </c>
      <c r="AG77" s="4">
        <v>5.8977735903458117E-2</v>
      </c>
      <c r="AH77" s="4">
        <v>5.787935125184606E-2</v>
      </c>
      <c r="AI77" s="4">
        <v>6.016159003354811E-2</v>
      </c>
      <c r="AJ77" s="4">
        <v>4.9661950295082156E-2</v>
      </c>
      <c r="AK77" s="4">
        <v>5.616045851342763E-2</v>
      </c>
      <c r="AL77" s="4">
        <v>4.8139851667073297E-2</v>
      </c>
      <c r="AM77" s="4">
        <v>4.5825116893406917E-2</v>
      </c>
      <c r="AN77" s="4">
        <v>4.6738012297106592E-2</v>
      </c>
      <c r="AO77" s="4">
        <v>4.9722514316978127E-2</v>
      </c>
      <c r="AP77" s="4">
        <v>5.0521080066758588E-2</v>
      </c>
      <c r="AQ77" s="4">
        <v>4.35571898076327E-2</v>
      </c>
      <c r="AR77" s="4">
        <v>4.0539479869231738E-2</v>
      </c>
      <c r="AS77" s="4">
        <v>4.2073359239076222E-2</v>
      </c>
      <c r="AT77" s="4">
        <v>4.018731985123012E-2</v>
      </c>
      <c r="AU77" s="4">
        <v>3.9510911162700002E-2</v>
      </c>
      <c r="AV77" s="4">
        <v>4.0132289935062231E-2</v>
      </c>
      <c r="AW77" s="4">
        <v>4.2694896593703048E-2</v>
      </c>
      <c r="AX77" s="4">
        <v>4.1956895013090349E-2</v>
      </c>
      <c r="AY77" s="4">
        <v>3.8287918817780223E-2</v>
      </c>
      <c r="AZ77" s="4">
        <v>3.5941873937997047E-2</v>
      </c>
      <c r="BA77" s="4">
        <v>3.4339919587345634E-2</v>
      </c>
      <c r="BB77" s="4">
        <v>3.1613013897174476E-2</v>
      </c>
      <c r="BC77" s="4">
        <v>3.227139579684863E-2</v>
      </c>
      <c r="BD77" s="4">
        <v>2.932951096387244E-2</v>
      </c>
      <c r="BE77" s="4">
        <v>3.5697718756735976E-2</v>
      </c>
      <c r="BF77" s="4">
        <v>3.768409229510887E-2</v>
      </c>
      <c r="BG77" s="4">
        <v>4.0405225593794017E-2</v>
      </c>
      <c r="BH77" s="4">
        <v>4.2637730956748582E-2</v>
      </c>
      <c r="BI77" s="4">
        <v>4.0648115863164476E-2</v>
      </c>
      <c r="BJ77" s="4">
        <v>3.8357496992553905E-2</v>
      </c>
      <c r="BK77" s="4">
        <v>3.6878015477804491E-2</v>
      </c>
      <c r="BL77" s="4">
        <v>3.6087039600683352E-2</v>
      </c>
      <c r="BM77" s="4">
        <v>4.4120930053319407E-2</v>
      </c>
      <c r="BN77" s="4">
        <v>3.9228329393107948E-2</v>
      </c>
      <c r="BO77" s="4">
        <v>3.7190009323874812E-2</v>
      </c>
      <c r="BP77" s="4">
        <v>3.6295220206343903E-2</v>
      </c>
      <c r="BQ77" s="4">
        <v>3.7655312588974178E-2</v>
      </c>
      <c r="BR77" s="4">
        <v>3.5832210301756255E-2</v>
      </c>
      <c r="BS77" s="4">
        <v>3.1053227530897919E-2</v>
      </c>
      <c r="BT77" s="4">
        <v>3.4181391901671576E-2</v>
      </c>
      <c r="BU77" s="4">
        <v>2.9371573672474505E-2</v>
      </c>
      <c r="BV77" s="4">
        <v>2.7157174139146166E-2</v>
      </c>
      <c r="BW77" s="4">
        <v>2.7114636508472342E-2</v>
      </c>
      <c r="BX77" s="4">
        <v>3.1139488727797336E-2</v>
      </c>
      <c r="BY77" s="4">
        <v>3.0777761462979548E-2</v>
      </c>
      <c r="BZ77" s="4">
        <v>2.9979748880773455E-2</v>
      </c>
      <c r="CA77" s="4">
        <v>3.4733904941276497E-2</v>
      </c>
      <c r="CB77" s="4">
        <v>4.1711869612020461E-2</v>
      </c>
      <c r="CC77" s="4">
        <v>4.1073965648710957E-2</v>
      </c>
      <c r="CD77" s="4">
        <v>4.2608239957317495E-2</v>
      </c>
      <c r="CE77" s="4">
        <v>5.0653278678355319E-2</v>
      </c>
      <c r="CF77" s="4">
        <v>5.4364792165614156E-2</v>
      </c>
      <c r="CG77" s="4">
        <v>5.5969356089562557E-2</v>
      </c>
      <c r="CH77" s="4">
        <v>5.4274973559693282E-2</v>
      </c>
      <c r="CI77" s="4">
        <v>5.5466180395950276E-2</v>
      </c>
      <c r="CJ77" s="4">
        <v>5.7761623098849697E-2</v>
      </c>
      <c r="CK77" s="4">
        <v>6.1010759269090352E-2</v>
      </c>
      <c r="CL77" s="4">
        <v>5.6395205389112135E-2</v>
      </c>
      <c r="CM77" s="4">
        <v>5.6599907538158384E-2</v>
      </c>
      <c r="CN77" s="4">
        <v>5.9216199123881E-2</v>
      </c>
      <c r="CO77" s="4">
        <v>5.6794488595363894E-2</v>
      </c>
      <c r="CP77" s="4">
        <v>5.6567727311641239E-2</v>
      </c>
      <c r="CQ77" s="4">
        <v>6.222892781485747E-2</v>
      </c>
      <c r="CR77" s="4">
        <v>6.3667769796684787E-2</v>
      </c>
      <c r="CS77" s="4">
        <v>6.9147197809088026E-2</v>
      </c>
      <c r="CT77" s="4">
        <v>6.9574944632029345E-2</v>
      </c>
      <c r="CU77" s="4">
        <v>6.9484018424422325E-2</v>
      </c>
      <c r="CV77" s="4">
        <v>6.9595343674895518E-2</v>
      </c>
      <c r="CZ77" s="40">
        <f>CZ76/SUM($CZ76:$DB76)</f>
        <v>8.1576177054438911E-2</v>
      </c>
      <c r="DA77" s="40">
        <f>DA76/SUM($CZ76:$DB76)</f>
        <v>5.6738140059184573E-2</v>
      </c>
      <c r="DB77" s="40">
        <f>DB76/SUM($CZ76:$DB76)</f>
        <v>0.86168568288637659</v>
      </c>
      <c r="DE77" t="str">
        <f t="shared" ref="DE77:DE92" si="54">B77</f>
        <v>Residencial</v>
      </c>
      <c r="DF77" t="str">
        <f t="shared" ref="DF77:DF92" si="55">C77</f>
        <v>4</v>
      </c>
      <c r="DG77" t="str">
        <f t="shared" ref="DG77:DG92" si="56">D77</f>
        <v>Sabado</v>
      </c>
      <c r="DH77" s="25">
        <f t="shared" si="29"/>
        <v>7.4200578839016568E-2</v>
      </c>
      <c r="DI77" s="25">
        <f t="shared" si="30"/>
        <v>7.6470344360899056E-2</v>
      </c>
      <c r="DJ77" s="25">
        <f t="shared" si="31"/>
        <v>7.2645469850222355E-2</v>
      </c>
      <c r="DK77" s="25">
        <f t="shared" si="32"/>
        <v>6.8217915797196424E-2</v>
      </c>
      <c r="DL77" s="25">
        <f t="shared" si="33"/>
        <v>6.4673805212281679E-2</v>
      </c>
      <c r="DM77" s="25">
        <f t="shared" si="34"/>
        <v>6.4300356478842385E-2</v>
      </c>
      <c r="DN77" s="25">
        <f t="shared" si="35"/>
        <v>6.1524470160729067E-2</v>
      </c>
      <c r="DO77" s="25">
        <f t="shared" si="36"/>
        <v>5.6670156870983611E-2</v>
      </c>
      <c r="DP77" s="25">
        <f t="shared" si="37"/>
        <v>4.9215859842753611E-2</v>
      </c>
      <c r="DQ77" s="25">
        <f t="shared" si="38"/>
        <v>4.6085066015150285E-2</v>
      </c>
      <c r="DR77" s="25">
        <f t="shared" si="39"/>
        <v>4.0475970047017147E-2</v>
      </c>
      <c r="DS77" s="25">
        <f t="shared" si="40"/>
        <v>3.9720396090642665E-2</v>
      </c>
      <c r="DT77" s="25">
        <f t="shared" si="41"/>
        <v>3.1888460061310291E-2</v>
      </c>
      <c r="DU77" s="25">
        <f t="shared" si="42"/>
        <v>3.9106191900596859E-2</v>
      </c>
      <c r="DV77" s="25">
        <f t="shared" si="43"/>
        <v>3.7992666983551554E-2</v>
      </c>
      <c r="DW77" s="25">
        <f t="shared" si="44"/>
        <v>3.9208622244161516E-2</v>
      </c>
      <c r="DX77" s="25">
        <f t="shared" si="45"/>
        <v>3.4680535580824984E-2</v>
      </c>
      <c r="DY77" s="25">
        <f t="shared" si="46"/>
        <v>2.8695718261972585E-2</v>
      </c>
      <c r="DZ77" s="25">
        <f t="shared" si="47"/>
        <v>3.4300821224262493E-2</v>
      </c>
      <c r="EA77" s="25">
        <f t="shared" si="48"/>
        <v>4.7175069112499482E-2</v>
      </c>
      <c r="EB77" s="25">
        <f t="shared" si="49"/>
        <v>5.5868033286013953E-2</v>
      </c>
      <c r="EC77" s="25">
        <f t="shared" si="50"/>
        <v>5.8305517830060466E-2</v>
      </c>
      <c r="ED77" s="25">
        <f t="shared" si="51"/>
        <v>5.9814728379636847E-2</v>
      </c>
      <c r="EE77" s="25">
        <f t="shared" si="52"/>
        <v>6.9450376135108793E-2</v>
      </c>
      <c r="EH77" s="25">
        <v>3.0494818200000005</v>
      </c>
      <c r="EI77" s="25">
        <v>2.9294840899999999</v>
      </c>
      <c r="EJ77" s="25">
        <v>2.6769909150000002</v>
      </c>
      <c r="EK77" s="25">
        <v>2.7827795399999999</v>
      </c>
      <c r="EL77" s="25">
        <v>2.4876840900000001</v>
      </c>
      <c r="EM77" s="25">
        <v>2.5232999999999999</v>
      </c>
      <c r="EN77" s="25">
        <v>2.5119522650000001</v>
      </c>
      <c r="EO77" s="25">
        <v>2.7084136399999998</v>
      </c>
      <c r="EP77" s="25">
        <v>3.1648977249999999</v>
      </c>
      <c r="EQ77" s="25">
        <v>3.4057818199999996</v>
      </c>
      <c r="ER77" s="25">
        <v>3.65220682</v>
      </c>
      <c r="ES77" s="25">
        <v>3.3735363650000001</v>
      </c>
      <c r="ET77" s="25">
        <v>3.0000681849999999</v>
      </c>
      <c r="EU77" s="25">
        <v>3.11912045</v>
      </c>
      <c r="EV77" s="25">
        <v>3.24536136</v>
      </c>
      <c r="EW77" s="25">
        <v>3.4537295499999998</v>
      </c>
      <c r="EX77" s="25">
        <v>3.3778477349999996</v>
      </c>
      <c r="EY77" s="25">
        <v>3.4827272750000002</v>
      </c>
      <c r="EZ77" s="25">
        <v>4.6696522750000007</v>
      </c>
      <c r="FA77" s="25">
        <v>4.4692068200000001</v>
      </c>
      <c r="FB77" s="25">
        <v>4.2521295450000007</v>
      </c>
      <c r="FC77" s="25">
        <v>4.1234704549999996</v>
      </c>
      <c r="FD77" s="25">
        <v>3.4343477249999999</v>
      </c>
      <c r="FE77" s="25">
        <v>3.1286340950000002</v>
      </c>
    </row>
    <row r="78" spans="2:161" x14ac:dyDescent="0.25">
      <c r="B78" s="5" t="s">
        <v>117</v>
      </c>
      <c r="C78" s="5" t="s">
        <v>110</v>
      </c>
      <c r="D78" s="5" t="s">
        <v>102</v>
      </c>
      <c r="E78" s="5">
        <v>7.2431676061245523E-2</v>
      </c>
      <c r="F78" s="5">
        <v>7.1735025733939514E-2</v>
      </c>
      <c r="G78" s="5">
        <v>7.0532907736864311E-2</v>
      </c>
      <c r="H78" s="5">
        <v>6.9807952139498503E-2</v>
      </c>
      <c r="I78" s="5">
        <v>6.9059355248196064E-2</v>
      </c>
      <c r="J78" s="5">
        <v>6.9911922960724696E-2</v>
      </c>
      <c r="K78" s="5">
        <v>6.9291966495138871E-2</v>
      </c>
      <c r="L78" s="5">
        <v>7.1654932294376347E-2</v>
      </c>
      <c r="M78" s="5">
        <v>7.1434812452978683E-2</v>
      </c>
      <c r="N78" s="5">
        <v>7.2202384441972176E-2</v>
      </c>
      <c r="O78" s="5">
        <v>7.0674434646796278E-2</v>
      </c>
      <c r="P78" s="5">
        <v>7.2330866929738252E-2</v>
      </c>
      <c r="Q78" s="5">
        <v>7.0973462375112026E-2</v>
      </c>
      <c r="R78" s="5">
        <v>6.8042250800102774E-2</v>
      </c>
      <c r="S78" s="5">
        <v>6.6256941664992672E-2</v>
      </c>
      <c r="T78" s="5">
        <v>6.4407985704402523E-2</v>
      </c>
      <c r="U78" s="5">
        <v>6.2124323459840529E-2</v>
      </c>
      <c r="V78" s="5">
        <v>6.1920491053810665E-2</v>
      </c>
      <c r="W78" s="5">
        <v>5.8996712403913035E-2</v>
      </c>
      <c r="X78" s="5">
        <v>5.9805794022297319E-2</v>
      </c>
      <c r="Y78" s="5">
        <v>6.1487526626947404E-2</v>
      </c>
      <c r="Z78" s="5">
        <v>5.8873211237207353E-2</v>
      </c>
      <c r="AA78" s="5">
        <v>6.0339410147123226E-2</v>
      </c>
      <c r="AB78" s="5">
        <v>6.2461698067471233E-2</v>
      </c>
      <c r="AC78" s="5">
        <v>6.0519047616690629E-2</v>
      </c>
      <c r="AD78" s="5">
        <v>6.2113016373539304E-2</v>
      </c>
      <c r="AE78" s="5">
        <v>6.1527770514202856E-2</v>
      </c>
      <c r="AF78" s="5">
        <v>6.2350767917759099E-2</v>
      </c>
      <c r="AG78" s="5">
        <v>5.8792168527860608E-2</v>
      </c>
      <c r="AH78" s="5">
        <v>5.9633825340978462E-2</v>
      </c>
      <c r="AI78" s="5">
        <v>5.6761122492203692E-2</v>
      </c>
      <c r="AJ78" s="5">
        <v>5.6251226300768981E-2</v>
      </c>
      <c r="AK78" s="5">
        <v>5.4944503447952805E-2</v>
      </c>
      <c r="AL78" s="5">
        <v>5.1486712629928773E-2</v>
      </c>
      <c r="AM78" s="5">
        <v>5.2514095651270777E-2</v>
      </c>
      <c r="AN78" s="5">
        <v>4.71248818757279E-2</v>
      </c>
      <c r="AO78" s="5">
        <v>4.9649378747910165E-2</v>
      </c>
      <c r="AP78" s="5">
        <v>4.669492145467688E-2</v>
      </c>
      <c r="AQ78" s="5">
        <v>4.0015826371799436E-2</v>
      </c>
      <c r="AR78" s="5">
        <v>4.139204793889445E-2</v>
      </c>
      <c r="AS78" s="5">
        <v>3.9808198801168634E-2</v>
      </c>
      <c r="AT78" s="5">
        <v>3.6983014344495267E-2</v>
      </c>
      <c r="AU78" s="5">
        <v>4.0510778997686812E-2</v>
      </c>
      <c r="AV78" s="5">
        <v>4.0627005497547553E-2</v>
      </c>
      <c r="AW78" s="5">
        <v>3.9485767803266791E-2</v>
      </c>
      <c r="AX78" s="5">
        <v>4.0417560287426268E-2</v>
      </c>
      <c r="AY78" s="5">
        <v>4.0550706662952511E-2</v>
      </c>
      <c r="AZ78" s="5">
        <v>3.8097449058802323E-2</v>
      </c>
      <c r="BA78" s="5">
        <v>3.8236605202169177E-2</v>
      </c>
      <c r="BB78" s="5">
        <v>3.7846256872390009E-2</v>
      </c>
      <c r="BC78" s="5">
        <v>3.953384020239175E-2</v>
      </c>
      <c r="BD78" s="5">
        <v>3.9079527271425447E-2</v>
      </c>
      <c r="BE78" s="5">
        <v>4.3079235910409547E-2</v>
      </c>
      <c r="BF78" s="5">
        <v>3.8868658543217277E-2</v>
      </c>
      <c r="BG78" s="5">
        <v>4.062574062431578E-2</v>
      </c>
      <c r="BH78" s="5">
        <v>4.2343685919120883E-2</v>
      </c>
      <c r="BI78" s="5">
        <v>4.254688496808616E-2</v>
      </c>
      <c r="BJ78" s="5">
        <v>4.8178672835191325E-2</v>
      </c>
      <c r="BK78" s="5">
        <v>4.7356307713615577E-2</v>
      </c>
      <c r="BL78" s="5">
        <v>4.4162281556988148E-2</v>
      </c>
      <c r="BM78" s="5">
        <v>4.5669278479000458E-2</v>
      </c>
      <c r="BN78" s="5">
        <v>5.0054038125621279E-2</v>
      </c>
      <c r="BO78" s="5">
        <v>4.9811147502798518E-2</v>
      </c>
      <c r="BP78" s="5">
        <v>4.5783212148527937E-2</v>
      </c>
      <c r="BQ78" s="5">
        <v>4.4067876185862269E-2</v>
      </c>
      <c r="BR78" s="5">
        <v>4.3202341210540895E-2</v>
      </c>
      <c r="BS78" s="5">
        <v>4.2057703835326872E-2</v>
      </c>
      <c r="BT78" s="5">
        <v>3.760850541653326E-2</v>
      </c>
      <c r="BU78" s="5">
        <v>4.2277823617815839E-2</v>
      </c>
      <c r="BV78" s="5">
        <v>4.5046792517313146E-2</v>
      </c>
      <c r="BW78" s="5">
        <v>4.7573897190008187E-2</v>
      </c>
      <c r="BX78" s="5">
        <v>4.705040199502409E-2</v>
      </c>
      <c r="BY78" s="5">
        <v>5.1480704176488902E-2</v>
      </c>
      <c r="BZ78" s="5">
        <v>5.2846330694301613E-2</v>
      </c>
      <c r="CA78" s="5">
        <v>5.5113862561497362E-2</v>
      </c>
      <c r="CB78" s="5">
        <v>5.8414232706446287E-2</v>
      </c>
      <c r="CC78" s="5">
        <v>5.322932600864301E-2</v>
      </c>
      <c r="CD78" s="5">
        <v>5.3151999776579244E-2</v>
      </c>
      <c r="CE78" s="5">
        <v>5.7778227371066977E-2</v>
      </c>
      <c r="CF78" s="5">
        <v>6.0882435334134517E-2</v>
      </c>
      <c r="CG78" s="5">
        <v>5.8108722766066059E-2</v>
      </c>
      <c r="CH78" s="5">
        <v>5.3471583834034005E-2</v>
      </c>
      <c r="CI78" s="5">
        <v>5.5562483408285339E-2</v>
      </c>
      <c r="CJ78" s="5">
        <v>5.7160247808368252E-2</v>
      </c>
      <c r="CK78" s="5">
        <v>6.032739185588866E-2</v>
      </c>
      <c r="CL78" s="5">
        <v>6.3816413660100629E-2</v>
      </c>
      <c r="CM78" s="5">
        <v>6.488538510124163E-2</v>
      </c>
      <c r="CN78" s="5">
        <v>7.1174922541858879E-2</v>
      </c>
      <c r="CO78" s="5">
        <v>8.1497376598898358E-2</v>
      </c>
      <c r="CP78" s="5">
        <v>8.4899584185908386E-2</v>
      </c>
      <c r="CQ78" s="5">
        <v>8.4961176547812545E-2</v>
      </c>
      <c r="CR78" s="5">
        <v>8.7986950603494304E-2</v>
      </c>
      <c r="CS78" s="5">
        <v>8.9585742945951563E-2</v>
      </c>
      <c r="CT78" s="5">
        <v>9.2045880396002075E-2</v>
      </c>
      <c r="CU78" s="5">
        <v>9.2520433993750442E-2</v>
      </c>
      <c r="CV78" s="5">
        <v>9.2057423500075647E-2</v>
      </c>
      <c r="CZ78" s="37">
        <v>0.11767120726853034</v>
      </c>
      <c r="DA78" s="37">
        <v>6.6210104253537169E-2</v>
      </c>
      <c r="DB78" s="37">
        <v>0.81611868847793245</v>
      </c>
      <c r="DE78" t="str">
        <f t="shared" si="54"/>
        <v>Residencial</v>
      </c>
      <c r="DF78" t="str">
        <f t="shared" si="55"/>
        <v>4</v>
      </c>
      <c r="DG78" t="str">
        <f t="shared" si="56"/>
        <v>Domingo</v>
      </c>
      <c r="DH78" s="25">
        <f t="shared" si="29"/>
        <v>7.1126890417886973E-2</v>
      </c>
      <c r="DI78" s="25">
        <f t="shared" si="30"/>
        <v>6.9979544249608991E-2</v>
      </c>
      <c r="DJ78" s="25">
        <f t="shared" si="31"/>
        <v>7.1660624617871344E-2</v>
      </c>
      <c r="DK78" s="25">
        <f t="shared" si="32"/>
        <v>6.7420160136152499E-2</v>
      </c>
      <c r="DL78" s="25">
        <f t="shared" si="33"/>
        <v>6.0711830234965389E-2</v>
      </c>
      <c r="DM78" s="25">
        <f t="shared" si="34"/>
        <v>6.0790461519687304E-2</v>
      </c>
      <c r="DN78" s="25">
        <f t="shared" si="35"/>
        <v>6.1627650605547972E-2</v>
      </c>
      <c r="DO78" s="25">
        <f t="shared" si="36"/>
        <v>5.7859585665452934E-2</v>
      </c>
      <c r="DP78" s="25">
        <f t="shared" si="37"/>
        <v>5.1517548401220067E-2</v>
      </c>
      <c r="DQ78" s="25">
        <f t="shared" si="38"/>
        <v>4.4438043628320233E-2</v>
      </c>
      <c r="DR78" s="25">
        <f t="shared" si="39"/>
        <v>3.9482249410224567E-2</v>
      </c>
      <c r="DS78" s="25">
        <f t="shared" si="40"/>
        <v>3.9637870953111977E-2</v>
      </c>
      <c r="DT78" s="25">
        <f t="shared" si="41"/>
        <v>3.8674057387094098E-2</v>
      </c>
      <c r="DU78" s="25">
        <f t="shared" si="42"/>
        <v>4.1229330249265873E-2</v>
      </c>
      <c r="DV78" s="25">
        <f t="shared" si="43"/>
        <v>4.55610367684703E-2</v>
      </c>
      <c r="DW78" s="25">
        <f t="shared" si="44"/>
        <v>4.782941906398705E-2</v>
      </c>
      <c r="DX78" s="25">
        <f t="shared" si="45"/>
        <v>4.1734106662065826E-2</v>
      </c>
      <c r="DY78" s="25">
        <f t="shared" si="46"/>
        <v>4.5487228830040312E-2</v>
      </c>
      <c r="DZ78" s="25">
        <f t="shared" si="47"/>
        <v>5.4463782534683536E-2</v>
      </c>
      <c r="EA78" s="25">
        <f t="shared" si="48"/>
        <v>5.6260497122605932E-2</v>
      </c>
      <c r="EB78" s="25">
        <f t="shared" si="49"/>
        <v>5.6075759454188419E-2</v>
      </c>
      <c r="EC78" s="25">
        <f t="shared" si="50"/>
        <v>6.5051028289772453E-2</v>
      </c>
      <c r="ED78" s="25">
        <f t="shared" si="51"/>
        <v>8.4836271984028405E-2</v>
      </c>
      <c r="EE78" s="25">
        <f t="shared" si="52"/>
        <v>9.1552370208944939E-2</v>
      </c>
      <c r="EH78" t="s">
        <v>156</v>
      </c>
      <c r="EI78" t="s">
        <v>156</v>
      </c>
      <c r="EJ78" t="s">
        <v>156</v>
      </c>
      <c r="EK78" t="s">
        <v>156</v>
      </c>
      <c r="EL78" t="s">
        <v>156</v>
      </c>
      <c r="EM78" t="s">
        <v>156</v>
      </c>
      <c r="EN78" t="s">
        <v>156</v>
      </c>
      <c r="EO78" t="s">
        <v>156</v>
      </c>
      <c r="EP78" t="s">
        <v>156</v>
      </c>
      <c r="EQ78" t="s">
        <v>156</v>
      </c>
      <c r="ER78" t="s">
        <v>156</v>
      </c>
      <c r="ES78" t="s">
        <v>156</v>
      </c>
      <c r="ET78" t="s">
        <v>156</v>
      </c>
      <c r="EU78" t="s">
        <v>156</v>
      </c>
      <c r="EV78" t="s">
        <v>156</v>
      </c>
      <c r="EW78" t="s">
        <v>156</v>
      </c>
      <c r="EX78" t="s">
        <v>156</v>
      </c>
      <c r="EY78" t="s">
        <v>156</v>
      </c>
      <c r="EZ78" t="s">
        <v>156</v>
      </c>
      <c r="FA78" t="s">
        <v>156</v>
      </c>
      <c r="FB78" t="s">
        <v>156</v>
      </c>
      <c r="FC78" t="s">
        <v>156</v>
      </c>
      <c r="FD78" t="s">
        <v>156</v>
      </c>
      <c r="FE78" t="s">
        <v>156</v>
      </c>
    </row>
    <row r="79" spans="2:161" x14ac:dyDescent="0.25">
      <c r="B79" s="3" t="s">
        <v>117</v>
      </c>
      <c r="C79" s="3" t="s">
        <v>111</v>
      </c>
      <c r="D79" s="3" t="s">
        <v>100</v>
      </c>
      <c r="E79" s="3">
        <v>3.2979516853574004E-2</v>
      </c>
      <c r="F79" s="3">
        <v>3.312793417081554E-2</v>
      </c>
      <c r="G79" s="3">
        <v>3.1655408226468167E-2</v>
      </c>
      <c r="H79" s="3">
        <v>3.1186207701449045E-2</v>
      </c>
      <c r="I79" s="3">
        <v>3.1771599854704229E-2</v>
      </c>
      <c r="J79" s="3">
        <v>3.1981437479972591E-2</v>
      </c>
      <c r="K79" s="3">
        <v>3.1296994920968442E-2</v>
      </c>
      <c r="L79" s="3">
        <v>3.1871260570422236E-2</v>
      </c>
      <c r="M79" s="3">
        <v>3.0000928067722605E-2</v>
      </c>
      <c r="N79" s="3">
        <v>3.0437902726822591E-2</v>
      </c>
      <c r="O79" s="3">
        <v>3.0042809552086432E-2</v>
      </c>
      <c r="P79" s="3">
        <v>3.0496541194075348E-2</v>
      </c>
      <c r="Q79" s="3">
        <v>2.9079307226808161E-2</v>
      </c>
      <c r="R79" s="3">
        <v>2.9240614986456206E-2</v>
      </c>
      <c r="S79" s="3">
        <v>2.9097059315278614E-2</v>
      </c>
      <c r="T79" s="3">
        <v>3.0725917508215361E-2</v>
      </c>
      <c r="U79" s="3">
        <v>2.890515506442486E-2</v>
      </c>
      <c r="V79" s="3">
        <v>2.8802101970503338E-2</v>
      </c>
      <c r="W79" s="3">
        <v>2.9050089903868453E-2</v>
      </c>
      <c r="X79" s="3">
        <v>2.9974740803831886E-2</v>
      </c>
      <c r="Y79" s="3">
        <v>2.9049705024011382E-2</v>
      </c>
      <c r="Z79" s="3">
        <v>2.9110989487628643E-2</v>
      </c>
      <c r="AA79" s="3">
        <v>2.8251694036548248E-2</v>
      </c>
      <c r="AB79" s="3">
        <v>2.9273473040665715E-2</v>
      </c>
      <c r="AC79" s="3">
        <v>2.8266574209923581E-2</v>
      </c>
      <c r="AD79" s="3">
        <v>2.928928047745015E-2</v>
      </c>
      <c r="AE79" s="3">
        <v>2.8474534655002125E-2</v>
      </c>
      <c r="AF79" s="3">
        <v>2.6882990061268291E-2</v>
      </c>
      <c r="AG79" s="3">
        <v>2.7486202052497279E-2</v>
      </c>
      <c r="AH79" s="3">
        <v>2.2498700073086384E-2</v>
      </c>
      <c r="AI79" s="3">
        <v>2.3312405424238434E-2</v>
      </c>
      <c r="AJ79" s="3">
        <v>2.2678799971277856E-2</v>
      </c>
      <c r="AK79" s="3">
        <v>2.3207882733902552E-2</v>
      </c>
      <c r="AL79" s="3">
        <v>2.2093927843059181E-2</v>
      </c>
      <c r="AM79" s="3">
        <v>2.0731872400676001E-2</v>
      </c>
      <c r="AN79" s="3">
        <v>2.262852869405713E-2</v>
      </c>
      <c r="AO79" s="3">
        <v>2.3288592594259985E-2</v>
      </c>
      <c r="AP79" s="3">
        <v>2.0331758745116318E-2</v>
      </c>
      <c r="AQ79" s="3">
        <v>2.1466382777779298E-2</v>
      </c>
      <c r="AR79" s="3">
        <v>2.2150893263200463E-2</v>
      </c>
      <c r="AS79" s="3">
        <v>2.1368960542046015E-2</v>
      </c>
      <c r="AT79" s="3">
        <v>2.0274431629230538E-2</v>
      </c>
      <c r="AU79" s="3">
        <v>2.0302608952644026E-2</v>
      </c>
      <c r="AV79" s="3">
        <v>1.9527822868979215E-2</v>
      </c>
      <c r="AW79" s="3">
        <v>2.0737639313885285E-2</v>
      </c>
      <c r="AX79" s="3">
        <v>2.1857744633032573E-2</v>
      </c>
      <c r="AY79" s="3">
        <v>2.1452768851214735E-2</v>
      </c>
      <c r="AZ79" s="3">
        <v>2.0806092343860279E-2</v>
      </c>
      <c r="BA79" s="3">
        <v>2.1565727247711847E-2</v>
      </c>
      <c r="BB79" s="3">
        <v>2.160005534483209E-2</v>
      </c>
      <c r="BC79" s="3">
        <v>2.0873121042041826E-2</v>
      </c>
      <c r="BD79" s="3">
        <v>2.1414166495045253E-2</v>
      </c>
      <c r="BE79" s="3">
        <v>2.4113288697472913E-2</v>
      </c>
      <c r="BF79" s="3">
        <v>2.4400105470176917E-2</v>
      </c>
      <c r="BG79" s="3">
        <v>2.1251434614215282E-2</v>
      </c>
      <c r="BH79" s="3">
        <v>2.1382710270897835E-2</v>
      </c>
      <c r="BI79" s="3">
        <v>2.0765070280733138E-2</v>
      </c>
      <c r="BJ79" s="3">
        <v>2.2802590529385599E-2</v>
      </c>
      <c r="BK79" s="3">
        <v>2.5022448751840211E-2</v>
      </c>
      <c r="BL79" s="3">
        <v>2.459112735999076E-2</v>
      </c>
      <c r="BM79" s="3">
        <v>2.3296055418563867E-2</v>
      </c>
      <c r="BN79" s="3">
        <v>2.1736848955096567E-2</v>
      </c>
      <c r="BO79" s="3">
        <v>2.1090014135299037E-2</v>
      </c>
      <c r="BP79" s="3">
        <v>2.1969753079051125E-2</v>
      </c>
      <c r="BQ79" s="3">
        <v>2.6519240366137956E-2</v>
      </c>
      <c r="BR79" s="3">
        <v>2.6031428289289407E-2</v>
      </c>
      <c r="BS79" s="3">
        <v>2.6694160788681618E-2</v>
      </c>
      <c r="BT79" s="3">
        <v>2.605940248213524E-2</v>
      </c>
      <c r="BU79" s="3">
        <v>2.7674736620641443E-2</v>
      </c>
      <c r="BV79" s="3">
        <v>3.1464860532631103E-2</v>
      </c>
      <c r="BW79" s="3">
        <v>2.7666618356538945E-2</v>
      </c>
      <c r="BX79" s="3">
        <v>2.6961054708735971E-2</v>
      </c>
      <c r="BY79" s="3">
        <v>2.7552348751890662E-2</v>
      </c>
      <c r="BZ79" s="3">
        <v>2.8496289996083914E-2</v>
      </c>
      <c r="CA79" s="3">
        <v>2.6954608986277384E-2</v>
      </c>
      <c r="CB79" s="3">
        <v>2.7479169414793704E-2</v>
      </c>
      <c r="CC79" s="3">
        <v>2.765368307073449E-2</v>
      </c>
      <c r="CD79" s="3">
        <v>2.9089438835639508E-2</v>
      </c>
      <c r="CE79" s="3">
        <v>2.7461461992807561E-2</v>
      </c>
      <c r="CF79" s="3">
        <v>2.6560284872025233E-2</v>
      </c>
      <c r="CG79" s="3">
        <v>2.9232722211436888E-2</v>
      </c>
      <c r="CH79" s="3">
        <v>2.9060650637818208E-2</v>
      </c>
      <c r="CI79" s="3">
        <v>2.8606058799542325E-2</v>
      </c>
      <c r="CJ79" s="3">
        <v>2.6414897874990937E-2</v>
      </c>
      <c r="CK79" s="3">
        <v>2.7796446691078076E-2</v>
      </c>
      <c r="CL79" s="3">
        <v>3.1729876775452519E-2</v>
      </c>
      <c r="CM79" s="3">
        <v>3.0636885242252623E-2</v>
      </c>
      <c r="CN79" s="3">
        <v>3.2576101231110259E-2</v>
      </c>
      <c r="CO79" s="3">
        <v>3.2494056868971104E-2</v>
      </c>
      <c r="CP79" s="3">
        <v>3.2250275352482816E-2</v>
      </c>
      <c r="CQ79" s="3">
        <v>3.3396025771004721E-2</v>
      </c>
      <c r="CR79" s="3">
        <v>3.4243607373391327E-2</v>
      </c>
      <c r="CS79" s="3">
        <v>3.3897518849964441E-2</v>
      </c>
      <c r="CT79" s="3">
        <v>3.2041206989885489E-2</v>
      </c>
      <c r="CU79" s="3">
        <v>3.3881779735546624E-2</v>
      </c>
      <c r="CV79" s="3">
        <v>3.3631960038252896E-2</v>
      </c>
      <c r="CZ79" s="37">
        <f>((DX79/2)*5+(DY79+DZ79)*5+(EA79/2)*5)</f>
        <v>0.41535529714539832</v>
      </c>
      <c r="DA79" s="37">
        <f>((DW79/2)*5+(DX79/2)*5+(EA79/2)*5+(EB79/2)*5)</f>
        <v>0.26092256363078126</v>
      </c>
      <c r="DB79" s="37">
        <f>SUM(DH79:DV79)*5+(DW79/2)*5+(EB79/2)*5+SUM(EC79:EE79)*5+SUM(DH80:EE81)</f>
        <v>3.8122663771488519</v>
      </c>
      <c r="DE79" t="str">
        <f t="shared" si="54"/>
        <v>Residencial</v>
      </c>
      <c r="DF79" t="str">
        <f t="shared" si="55"/>
        <v>5</v>
      </c>
      <c r="DG79" t="str">
        <f t="shared" si="56"/>
        <v>Habil</v>
      </c>
      <c r="DH79" s="25">
        <f t="shared" si="29"/>
        <v>3.2237266738076684E-2</v>
      </c>
      <c r="DI79" s="25">
        <f t="shared" si="30"/>
        <v>3.1730323206516878E-2</v>
      </c>
      <c r="DJ79" s="25">
        <f t="shared" si="31"/>
        <v>3.0244545385176742E-2</v>
      </c>
      <c r="DK79" s="25">
        <f t="shared" si="32"/>
        <v>2.9535724759189586E-2</v>
      </c>
      <c r="DL79" s="25">
        <f t="shared" si="33"/>
        <v>2.9183021935657135E-2</v>
      </c>
      <c r="DM79" s="25">
        <f t="shared" si="34"/>
        <v>2.8921465397213495E-2</v>
      </c>
      <c r="DN79" s="25">
        <f t="shared" si="35"/>
        <v>2.8228344850911039E-2</v>
      </c>
      <c r="DO79" s="25">
        <f t="shared" si="36"/>
        <v>2.3994026880274986E-2</v>
      </c>
      <c r="DP79" s="25">
        <f t="shared" si="37"/>
        <v>2.2165552917923714E-2</v>
      </c>
      <c r="DQ79" s="25">
        <f t="shared" si="38"/>
        <v>2.1809406845089016E-2</v>
      </c>
      <c r="DR79" s="25">
        <f t="shared" si="39"/>
        <v>2.0368455998224948E-2</v>
      </c>
      <c r="DS79" s="25">
        <f t="shared" si="40"/>
        <v>2.1213561285498214E-2</v>
      </c>
      <c r="DT79" s="25">
        <f t="shared" si="41"/>
        <v>2.1363267532407755E-2</v>
      </c>
      <c r="DU79" s="25">
        <f t="shared" si="42"/>
        <v>2.2786884763190733E-2</v>
      </c>
      <c r="DV79" s="25">
        <f t="shared" si="43"/>
        <v>2.3295309230487428E-2</v>
      </c>
      <c r="DW79" s="25">
        <f t="shared" si="44"/>
        <v>2.2023167897002649E-2</v>
      </c>
      <c r="DX79" s="25">
        <f t="shared" si="45"/>
        <v>2.6326057981561055E-2</v>
      </c>
      <c r="DY79" s="25">
        <f t="shared" si="46"/>
        <v>2.8441817554636865E-2</v>
      </c>
      <c r="DZ79" s="25">
        <f t="shared" si="47"/>
        <v>2.7620604287261416E-2</v>
      </c>
      <c r="EA79" s="25">
        <f t="shared" si="48"/>
        <v>2.7691217192801699E-2</v>
      </c>
      <c r="EB79" s="25">
        <f t="shared" si="49"/>
        <v>2.8328582380947088E-2</v>
      </c>
      <c r="EC79" s="25">
        <f t="shared" si="50"/>
        <v>3.0684827484973372E-2</v>
      </c>
      <c r="ED79" s="25">
        <f t="shared" si="51"/>
        <v>3.3095991341462495E-2</v>
      </c>
      <c r="EE79" s="25">
        <f t="shared" si="52"/>
        <v>3.3363116403412364E-2</v>
      </c>
      <c r="EH79" t="s">
        <v>156</v>
      </c>
      <c r="EI79" t="s">
        <v>156</v>
      </c>
      <c r="EJ79" t="s">
        <v>156</v>
      </c>
      <c r="EK79" t="s">
        <v>156</v>
      </c>
      <c r="EL79" t="s">
        <v>156</v>
      </c>
      <c r="EM79" t="s">
        <v>156</v>
      </c>
      <c r="EN79" t="s">
        <v>156</v>
      </c>
      <c r="EO79" t="s">
        <v>156</v>
      </c>
      <c r="EP79" t="s">
        <v>156</v>
      </c>
      <c r="EQ79" t="s">
        <v>156</v>
      </c>
      <c r="ER79" t="s">
        <v>156</v>
      </c>
      <c r="ES79" t="s">
        <v>156</v>
      </c>
      <c r="ET79" t="s">
        <v>156</v>
      </c>
      <c r="EU79" t="s">
        <v>156</v>
      </c>
      <c r="EV79" t="s">
        <v>156</v>
      </c>
      <c r="EW79" t="s">
        <v>156</v>
      </c>
      <c r="EX79" t="s">
        <v>156</v>
      </c>
      <c r="EY79" t="s">
        <v>156</v>
      </c>
      <c r="EZ79" t="s">
        <v>156</v>
      </c>
      <c r="FA79" t="s">
        <v>156</v>
      </c>
      <c r="FB79" t="s">
        <v>156</v>
      </c>
      <c r="FC79" t="s">
        <v>156</v>
      </c>
      <c r="FD79" t="s">
        <v>156</v>
      </c>
      <c r="FE79" t="s">
        <v>156</v>
      </c>
    </row>
    <row r="80" spans="2:161" x14ac:dyDescent="0.25">
      <c r="B80" s="4" t="s">
        <v>117</v>
      </c>
      <c r="C80" s="4" t="s">
        <v>111</v>
      </c>
      <c r="D80" s="4" t="s">
        <v>101</v>
      </c>
      <c r="E80" s="4">
        <v>3.1446068090807119E-2</v>
      </c>
      <c r="F80" s="4">
        <v>3.0524401858904857E-2</v>
      </c>
      <c r="G80" s="4">
        <v>3.1563028703707044E-2</v>
      </c>
      <c r="H80" s="4">
        <v>3.2833338193230852E-2</v>
      </c>
      <c r="I80" s="4">
        <v>3.0897197502769765E-2</v>
      </c>
      <c r="J80" s="4">
        <v>3.1155361829392974E-2</v>
      </c>
      <c r="K80" s="4">
        <v>3.0949119906658339E-2</v>
      </c>
      <c r="L80" s="4">
        <v>3.1499934961043599E-2</v>
      </c>
      <c r="M80" s="4">
        <v>2.9541700620055816E-2</v>
      </c>
      <c r="N80" s="4">
        <v>3.1903350246528968E-2</v>
      </c>
      <c r="O80" s="4">
        <v>3.0495025903392609E-2</v>
      </c>
      <c r="P80" s="4">
        <v>3.0203641911059974E-2</v>
      </c>
      <c r="Q80" s="4">
        <v>3.1282386166829525E-2</v>
      </c>
      <c r="R80" s="4">
        <v>3.1658167034769931E-2</v>
      </c>
      <c r="S80" s="4">
        <v>3.2547765730045058E-2</v>
      </c>
      <c r="T80" s="4">
        <v>3.3943290320081518E-2</v>
      </c>
      <c r="U80" s="4">
        <v>3.2093468225535458E-2</v>
      </c>
      <c r="V80" s="4">
        <v>3.214394310509356E-2</v>
      </c>
      <c r="W80" s="4">
        <v>3.05198343528446E-2</v>
      </c>
      <c r="X80" s="4">
        <v>3.2083608743595136E-2</v>
      </c>
      <c r="Y80" s="4">
        <v>3.1886842012655917E-2</v>
      </c>
      <c r="Z80" s="4">
        <v>3.0728224007286149E-2</v>
      </c>
      <c r="AA80" s="4">
        <v>3.0617821970904378E-2</v>
      </c>
      <c r="AB80" s="4">
        <v>3.192053742444266E-2</v>
      </c>
      <c r="AC80" s="4">
        <v>3.1513006049135303E-2</v>
      </c>
      <c r="AD80" s="4">
        <v>3.0394121804846925E-2</v>
      </c>
      <c r="AE80" s="4">
        <v>2.9825621889178075E-2</v>
      </c>
      <c r="AF80" s="4">
        <v>2.8667095154402623E-2</v>
      </c>
      <c r="AG80" s="4">
        <v>2.7057232887684815E-2</v>
      </c>
      <c r="AH80" s="4">
        <v>2.639316585281307E-2</v>
      </c>
      <c r="AI80" s="4">
        <v>2.5640473402826044E-2</v>
      </c>
      <c r="AJ80" s="4">
        <v>2.7909970503599498E-2</v>
      </c>
      <c r="AK80" s="4">
        <v>2.9258525016693505E-2</v>
      </c>
      <c r="AL80" s="4">
        <v>2.710958449251194E-2</v>
      </c>
      <c r="AM80" s="4">
        <v>2.671498925387944E-2</v>
      </c>
      <c r="AN80" s="4">
        <v>2.4983258503188433E-2</v>
      </c>
      <c r="AO80" s="4">
        <v>2.7731227398309591E-2</v>
      </c>
      <c r="AP80" s="4">
        <v>2.467923301965223E-2</v>
      </c>
      <c r="AQ80" s="4">
        <v>2.2612110517656228E-2</v>
      </c>
      <c r="AR80" s="4">
        <v>2.3314983679524039E-2</v>
      </c>
      <c r="AS80" s="4">
        <v>2.1638093085300902E-2</v>
      </c>
      <c r="AT80" s="4">
        <v>2.2657429291017196E-2</v>
      </c>
      <c r="AU80" s="4">
        <v>2.2394312890181668E-2</v>
      </c>
      <c r="AV80" s="4">
        <v>2.1587889085813806E-2</v>
      </c>
      <c r="AW80" s="4">
        <v>2.3400013265738682E-2</v>
      </c>
      <c r="AX80" s="4">
        <v>2.3160211821961395E-2</v>
      </c>
      <c r="AY80" s="4">
        <v>2.4765234843253062E-2</v>
      </c>
      <c r="AZ80" s="4">
        <v>2.3137167894508339E-2</v>
      </c>
      <c r="BA80" s="4">
        <v>1.9732029362264397E-2</v>
      </c>
      <c r="BB80" s="4">
        <v>2.3946237484629207E-2</v>
      </c>
      <c r="BC80" s="4">
        <v>2.3492052903680966E-2</v>
      </c>
      <c r="BD80" s="4">
        <v>2.1757473447280785E-2</v>
      </c>
      <c r="BE80" s="4">
        <v>2.0292681384221949E-2</v>
      </c>
      <c r="BF80" s="4">
        <v>2.0447362834697388E-2</v>
      </c>
      <c r="BG80" s="4">
        <v>2.104600664590937E-2</v>
      </c>
      <c r="BH80" s="4">
        <v>2.3502138767697186E-2</v>
      </c>
      <c r="BI80" s="4">
        <v>2.3086444579745454E-2</v>
      </c>
      <c r="BJ80" s="4">
        <v>2.596053233454635E-2</v>
      </c>
      <c r="BK80" s="4">
        <v>2.261195229788221E-2</v>
      </c>
      <c r="BL80" s="4">
        <v>2.4450964724124523E-2</v>
      </c>
      <c r="BM80" s="4">
        <v>2.4501733549923778E-2</v>
      </c>
      <c r="BN80" s="4">
        <v>2.279040125474394E-2</v>
      </c>
      <c r="BO80" s="4">
        <v>2.1743474986262001E-2</v>
      </c>
      <c r="BP80" s="4">
        <v>2.2178776505581446E-2</v>
      </c>
      <c r="BQ80" s="4">
        <v>2.2892798251759005E-2</v>
      </c>
      <c r="BR80" s="4">
        <v>2.0707562140061447E-2</v>
      </c>
      <c r="BS80" s="4">
        <v>2.0298628993663217E-2</v>
      </c>
      <c r="BT80" s="4">
        <v>1.9441481533341871E-2</v>
      </c>
      <c r="BU80" s="4">
        <v>1.9189604147070556E-2</v>
      </c>
      <c r="BV80" s="4">
        <v>2.2209803250783155E-2</v>
      </c>
      <c r="BW80" s="4">
        <v>2.3012698874660249E-2</v>
      </c>
      <c r="BX80" s="4">
        <v>2.0231667975483238E-2</v>
      </c>
      <c r="BY80" s="4">
        <v>2.1902679225766612E-2</v>
      </c>
      <c r="BZ80" s="4">
        <v>2.318872820880892E-2</v>
      </c>
      <c r="CA80" s="4">
        <v>2.4054853546125913E-2</v>
      </c>
      <c r="CB80" s="4">
        <v>2.3407520891318225E-2</v>
      </c>
      <c r="CC80" s="4">
        <v>2.2747049778016143E-2</v>
      </c>
      <c r="CD80" s="4">
        <v>2.4225477932392506E-2</v>
      </c>
      <c r="CE80" s="4">
        <v>2.4639001878481517E-2</v>
      </c>
      <c r="CF80" s="4">
        <v>2.61856349961982E-2</v>
      </c>
      <c r="CG80" s="4">
        <v>2.5942961557293424E-2</v>
      </c>
      <c r="CH80" s="4">
        <v>2.8228898965522924E-2</v>
      </c>
      <c r="CI80" s="4">
        <v>2.8459994021042788E-2</v>
      </c>
      <c r="CJ80" s="4">
        <v>2.4870096394835971E-2</v>
      </c>
      <c r="CK80" s="4">
        <v>2.424072018903748E-2</v>
      </c>
      <c r="CL80" s="4">
        <v>2.6311528130909895E-2</v>
      </c>
      <c r="CM80" s="4">
        <v>2.6685929409361313E-2</v>
      </c>
      <c r="CN80" s="4">
        <v>2.4904809919403154E-2</v>
      </c>
      <c r="CO80" s="4">
        <v>2.277581490124286E-2</v>
      </c>
      <c r="CP80" s="4">
        <v>2.7352800660371577E-2</v>
      </c>
      <c r="CQ80" s="4">
        <v>2.7323583455374289E-2</v>
      </c>
      <c r="CR80" s="4">
        <v>2.8651400622224512E-2</v>
      </c>
      <c r="CS80" s="4">
        <v>2.9682949109781379E-2</v>
      </c>
      <c r="CT80" s="4">
        <v>3.0232113205987985E-2</v>
      </c>
      <c r="CU80" s="4">
        <v>3.0825601087916474E-2</v>
      </c>
      <c r="CV80" s="4">
        <v>3.2033517977268285E-2</v>
      </c>
      <c r="CZ80" s="40">
        <f>CZ79/SUM($CZ79:$DB79)</f>
        <v>9.2536750253219988E-2</v>
      </c>
      <c r="DA80" s="40">
        <f>DA79/SUM($CZ79:$DB79)</f>
        <v>5.8130776884445005E-2</v>
      </c>
      <c r="DB80" s="40">
        <f>DB79/SUM($CZ79:$DB79)</f>
        <v>0.84933247286233493</v>
      </c>
      <c r="DE80" t="str">
        <f t="shared" si="54"/>
        <v>Residencial</v>
      </c>
      <c r="DF80" t="str">
        <f t="shared" si="55"/>
        <v>5</v>
      </c>
      <c r="DG80" t="str">
        <f t="shared" si="56"/>
        <v>Sabado</v>
      </c>
      <c r="DH80" s="25">
        <f t="shared" si="29"/>
        <v>3.1591709211662468E-2</v>
      </c>
      <c r="DI80" s="25">
        <f t="shared" si="30"/>
        <v>3.1125403549966169E-2</v>
      </c>
      <c r="DJ80" s="25">
        <f t="shared" si="31"/>
        <v>3.0535929670259344E-2</v>
      </c>
      <c r="DK80" s="25">
        <f t="shared" si="32"/>
        <v>3.2357902312931508E-2</v>
      </c>
      <c r="DL80" s="25">
        <f t="shared" si="33"/>
        <v>3.1710213606767186E-2</v>
      </c>
      <c r="DM80" s="25">
        <f t="shared" si="34"/>
        <v>3.128835635382228E-2</v>
      </c>
      <c r="DN80" s="25">
        <f t="shared" si="35"/>
        <v>3.009996122439073E-2</v>
      </c>
      <c r="DO80" s="25">
        <f t="shared" si="36"/>
        <v>2.6750210661730858E-2</v>
      </c>
      <c r="DP80" s="25">
        <f t="shared" si="37"/>
        <v>2.7016589316568328E-2</v>
      </c>
      <c r="DQ80" s="25">
        <f t="shared" si="38"/>
        <v>2.4584388653785524E-2</v>
      </c>
      <c r="DR80" s="25">
        <f t="shared" si="39"/>
        <v>2.2069431088078392E-2</v>
      </c>
      <c r="DS80" s="25">
        <f t="shared" si="40"/>
        <v>2.3615656956365371E-2</v>
      </c>
      <c r="DT80" s="25">
        <f t="shared" si="41"/>
        <v>2.2231948299463837E-2</v>
      </c>
      <c r="DU80" s="25">
        <f t="shared" si="42"/>
        <v>2.1322047408131473E-2</v>
      </c>
      <c r="DV80" s="25">
        <f t="shared" si="43"/>
        <v>2.4027473484074635E-2</v>
      </c>
      <c r="DW80" s="25">
        <f t="shared" si="44"/>
        <v>2.2803596574127793E-2</v>
      </c>
      <c r="DX80" s="25">
        <f t="shared" si="45"/>
        <v>2.0835117729706386E-2</v>
      </c>
      <c r="DY80" s="25">
        <f t="shared" si="46"/>
        <v>2.1160943561999296E-2</v>
      </c>
      <c r="DZ80" s="25">
        <f t="shared" si="47"/>
        <v>2.3138445468004917E-2</v>
      </c>
      <c r="EA80" s="25">
        <f t="shared" si="48"/>
        <v>2.444929114627209E-2</v>
      </c>
      <c r="EB80" s="25">
        <f t="shared" si="49"/>
        <v>2.6875487734673777E-2</v>
      </c>
      <c r="EC80" s="25">
        <f t="shared" si="50"/>
        <v>2.553574691217796E-2</v>
      </c>
      <c r="ED80" s="25">
        <f t="shared" si="51"/>
        <v>2.6525899909803311E-2</v>
      </c>
      <c r="EE80" s="25">
        <f t="shared" si="52"/>
        <v>3.0693545345238528E-2</v>
      </c>
      <c r="EH80" s="25">
        <v>5.9081571400000001</v>
      </c>
      <c r="EI80" s="25">
        <v>5.2624142900000006</v>
      </c>
      <c r="EJ80" s="25">
        <v>4.9430404800000005</v>
      </c>
      <c r="EK80" s="25">
        <v>4.6961666599999994</v>
      </c>
      <c r="EL80" s="25">
        <v>4.6647857199999994</v>
      </c>
      <c r="EM80" s="25">
        <v>4.6412452349999995</v>
      </c>
      <c r="EN80" s="25">
        <v>4.7676499950000002</v>
      </c>
      <c r="EO80" s="25">
        <v>4.580811905</v>
      </c>
      <c r="EP80" s="25">
        <v>5.3118785750000006</v>
      </c>
      <c r="EQ80" s="25">
        <v>5.71635238</v>
      </c>
      <c r="ER80" s="25">
        <v>6.0107119099999995</v>
      </c>
      <c r="ES80" s="25">
        <v>6.7851095299999997</v>
      </c>
      <c r="ET80" s="25">
        <v>5.6959309449999997</v>
      </c>
      <c r="EU80" s="25">
        <v>5.8763047649999995</v>
      </c>
      <c r="EV80" s="25">
        <v>5.7865642900000003</v>
      </c>
      <c r="EW80" s="25">
        <v>5.6848023800000007</v>
      </c>
      <c r="EX80" s="25">
        <v>6.1205666650000001</v>
      </c>
      <c r="EY80" s="25">
        <v>6.309083339999999</v>
      </c>
      <c r="EZ80" s="25">
        <v>7.2126357199999998</v>
      </c>
      <c r="FA80" s="25">
        <v>8.0858618999999994</v>
      </c>
      <c r="FB80" s="25">
        <v>7.416928575</v>
      </c>
      <c r="FC80" s="25">
        <v>7.8138738100000005</v>
      </c>
      <c r="FD80" s="25">
        <v>6.9706214249999991</v>
      </c>
      <c r="FE80" s="25">
        <v>6.7357785700000008</v>
      </c>
    </row>
    <row r="81" spans="2:161" x14ac:dyDescent="0.25">
      <c r="B81" s="5" t="s">
        <v>117</v>
      </c>
      <c r="C81" s="5" t="s">
        <v>111</v>
      </c>
      <c r="D81" s="5" t="s">
        <v>102</v>
      </c>
      <c r="E81" s="5">
        <v>2.7794140192007273E-2</v>
      </c>
      <c r="F81" s="5">
        <v>2.9298642815185998E-2</v>
      </c>
      <c r="G81" s="5">
        <v>2.8254724061899408E-2</v>
      </c>
      <c r="H81" s="5">
        <v>3.0555835876177013E-2</v>
      </c>
      <c r="I81" s="5">
        <v>3.0500928745256055E-2</v>
      </c>
      <c r="J81" s="5">
        <v>2.9191247493675927E-2</v>
      </c>
      <c r="K81" s="5">
        <v>3.1240052331112433E-2</v>
      </c>
      <c r="L81" s="5">
        <v>3.1845209462646087E-2</v>
      </c>
      <c r="M81" s="5">
        <v>3.0999007146467941E-2</v>
      </c>
      <c r="N81" s="5">
        <v>3.0470625214629711E-2</v>
      </c>
      <c r="O81" s="5">
        <v>2.9462708869243761E-2</v>
      </c>
      <c r="P81" s="5">
        <v>2.9625192076877992E-2</v>
      </c>
      <c r="Q81" s="5">
        <v>2.9063974794748624E-2</v>
      </c>
      <c r="R81" s="5">
        <v>2.9964292940790622E-2</v>
      </c>
      <c r="S81" s="5">
        <v>3.0281774013174927E-2</v>
      </c>
      <c r="T81" s="5">
        <v>2.8816823924104656E-2</v>
      </c>
      <c r="U81" s="5">
        <v>2.9560379870841848E-2</v>
      </c>
      <c r="V81" s="5">
        <v>2.9025824511925244E-2</v>
      </c>
      <c r="W81" s="5">
        <v>2.8843440801732435E-2</v>
      </c>
      <c r="X81" s="5">
        <v>2.8793621816893763E-2</v>
      </c>
      <c r="Y81" s="5">
        <v>2.8175348455328646E-2</v>
      </c>
      <c r="Z81" s="5">
        <v>2.7913430252205697E-2</v>
      </c>
      <c r="AA81" s="5">
        <v>2.8599410755264194E-2</v>
      </c>
      <c r="AB81" s="5">
        <v>2.8267817988700851E-2</v>
      </c>
      <c r="AC81" s="5">
        <v>2.9535300945692903E-2</v>
      </c>
      <c r="AD81" s="5">
        <v>3.0070195203766591E-2</v>
      </c>
      <c r="AE81" s="5">
        <v>3.1419631799893349E-2</v>
      </c>
      <c r="AF81" s="5">
        <v>3.0449639725931121E-2</v>
      </c>
      <c r="AG81" s="5">
        <v>2.6439615095970929E-2</v>
      </c>
      <c r="AH81" s="5">
        <v>2.5475841991715164E-2</v>
      </c>
      <c r="AI81" s="5">
        <v>2.7703932149504413E-2</v>
      </c>
      <c r="AJ81" s="5">
        <v>2.9838218284249911E-2</v>
      </c>
      <c r="AK81" s="5">
        <v>2.7537762735367961E-2</v>
      </c>
      <c r="AL81" s="5">
        <v>2.85807767269768E-2</v>
      </c>
      <c r="AM81" s="5">
        <v>2.6185227682005464E-2</v>
      </c>
      <c r="AN81" s="5">
        <v>2.9492469494001597E-2</v>
      </c>
      <c r="AO81" s="5">
        <v>2.8566189859583684E-2</v>
      </c>
      <c r="AP81" s="5">
        <v>2.7941516827341351E-2</v>
      </c>
      <c r="AQ81" s="5">
        <v>2.4739115164588751E-2</v>
      </c>
      <c r="AR81" s="5">
        <v>2.6098072579383628E-2</v>
      </c>
      <c r="AS81" s="5">
        <v>2.4924845676659133E-2</v>
      </c>
      <c r="AT81" s="5">
        <v>2.4222809510116794E-2</v>
      </c>
      <c r="AU81" s="5">
        <v>2.5396918024104313E-2</v>
      </c>
      <c r="AV81" s="5">
        <v>2.5215619940310421E-2</v>
      </c>
      <c r="AW81" s="5">
        <v>2.3155507751200295E-2</v>
      </c>
      <c r="AX81" s="5">
        <v>2.4496419257650469E-2</v>
      </c>
      <c r="AY81" s="5">
        <v>2.4076495333917997E-2</v>
      </c>
      <c r="AZ81" s="5">
        <v>2.3540764013123154E-2</v>
      </c>
      <c r="BA81" s="5">
        <v>2.3648792314822798E-2</v>
      </c>
      <c r="BB81" s="5">
        <v>2.4304107785273019E-2</v>
      </c>
      <c r="BC81" s="5">
        <v>2.1514505817825543E-2</v>
      </c>
      <c r="BD81" s="5">
        <v>1.9715181711130011E-2</v>
      </c>
      <c r="BE81" s="5">
        <v>1.8175762778219296E-2</v>
      </c>
      <c r="BF81" s="5">
        <v>2.2430405532468115E-2</v>
      </c>
      <c r="BG81" s="5">
        <v>2.1485401530071273E-2</v>
      </c>
      <c r="BH81" s="5">
        <v>2.2234452798079916E-2</v>
      </c>
      <c r="BI81" s="5">
        <v>2.2842346025572505E-2</v>
      </c>
      <c r="BJ81" s="5">
        <v>2.0585648669474474E-2</v>
      </c>
      <c r="BK81" s="5">
        <v>1.9522621439189921E-2</v>
      </c>
      <c r="BL81" s="5">
        <v>2.0589583759783932E-2</v>
      </c>
      <c r="BM81" s="5">
        <v>1.8424903784206154E-2</v>
      </c>
      <c r="BN81" s="5">
        <v>1.9511924961924124E-2</v>
      </c>
      <c r="BO81" s="5">
        <v>1.7795956737223916E-2</v>
      </c>
      <c r="BP81" s="5">
        <v>1.9260454567609976E-2</v>
      </c>
      <c r="BQ81" s="5">
        <v>1.8050140725765645E-2</v>
      </c>
      <c r="BR81" s="5">
        <v>1.8045957012807194E-2</v>
      </c>
      <c r="BS81" s="5">
        <v>1.7569610768564527E-2</v>
      </c>
      <c r="BT81" s="5">
        <v>1.600897974584338E-2</v>
      </c>
      <c r="BU81" s="5">
        <v>1.4973790383800903E-2</v>
      </c>
      <c r="BV81" s="5">
        <v>1.5782746892401809E-2</v>
      </c>
      <c r="BW81" s="5">
        <v>1.6698939879328766E-2</v>
      </c>
      <c r="BX81" s="5">
        <v>1.7050862896979112E-2</v>
      </c>
      <c r="BY81" s="5">
        <v>1.8822597783354936E-2</v>
      </c>
      <c r="BZ81" s="5">
        <v>2.2059373439683182E-2</v>
      </c>
      <c r="CA81" s="5">
        <v>2.1517581756481018E-2</v>
      </c>
      <c r="CB81" s="5">
        <v>2.2375135812809942E-2</v>
      </c>
      <c r="CC81" s="5">
        <v>2.2394131747453343E-2</v>
      </c>
      <c r="CD81" s="5">
        <v>2.4080475671999467E-2</v>
      </c>
      <c r="CE81" s="5">
        <v>2.3657883191199932E-2</v>
      </c>
      <c r="CF81" s="5">
        <v>2.6495721145422271E-2</v>
      </c>
      <c r="CG81" s="5">
        <v>2.7843823391407597E-2</v>
      </c>
      <c r="CH81" s="5">
        <v>2.8600586624473377E-2</v>
      </c>
      <c r="CI81" s="5">
        <v>2.9262188494003971E-2</v>
      </c>
      <c r="CJ81" s="5">
        <v>2.953480361615032E-2</v>
      </c>
      <c r="CK81" s="5">
        <v>3.1739601112213425E-2</v>
      </c>
      <c r="CL81" s="5">
        <v>3.1638153433842457E-2</v>
      </c>
      <c r="CM81" s="5">
        <v>3.3434877297413082E-2</v>
      </c>
      <c r="CN81" s="5">
        <v>3.691106926071553E-2</v>
      </c>
      <c r="CO81" s="5">
        <v>3.5311134781455741E-2</v>
      </c>
      <c r="CP81" s="5">
        <v>3.4771627137715318E-2</v>
      </c>
      <c r="CQ81" s="5">
        <v>3.524842563221775E-2</v>
      </c>
      <c r="CR81" s="5">
        <v>3.8304423356155498E-2</v>
      </c>
      <c r="CS81" s="5">
        <v>3.5753333987061903E-2</v>
      </c>
      <c r="CT81" s="5">
        <v>3.3851182435592778E-2</v>
      </c>
      <c r="CU81" s="5">
        <v>3.4535308293890635E-2</v>
      </c>
      <c r="CV81" s="5">
        <v>3.5731103877140111E-2</v>
      </c>
      <c r="CZ81" s="37">
        <v>0.13214990232991805</v>
      </c>
      <c r="DA81" s="37">
        <v>7.6832770488338614E-2</v>
      </c>
      <c r="DB81" s="37">
        <v>0.79101732718174345</v>
      </c>
      <c r="DE81" t="str">
        <f t="shared" si="54"/>
        <v>Residencial</v>
      </c>
      <c r="DF81" t="str">
        <f t="shared" si="55"/>
        <v>5</v>
      </c>
      <c r="DG81" t="str">
        <f t="shared" si="56"/>
        <v>Domingo</v>
      </c>
      <c r="DH81" s="25">
        <f t="shared" si="29"/>
        <v>2.8975835736317422E-2</v>
      </c>
      <c r="DI81" s="25">
        <f t="shared" si="30"/>
        <v>3.0694359508172626E-2</v>
      </c>
      <c r="DJ81" s="25">
        <f t="shared" si="31"/>
        <v>3.0139383326804853E-2</v>
      </c>
      <c r="DK81" s="25">
        <f t="shared" si="32"/>
        <v>2.953171641820471E-2</v>
      </c>
      <c r="DL81" s="25">
        <f t="shared" si="33"/>
        <v>2.9055816750348323E-2</v>
      </c>
      <c r="DM81" s="25">
        <f t="shared" si="34"/>
        <v>2.8239001862874848E-2</v>
      </c>
      <c r="DN81" s="25">
        <f t="shared" si="35"/>
        <v>3.0368691918820991E-2</v>
      </c>
      <c r="DO81" s="25">
        <f t="shared" si="36"/>
        <v>2.7364401880360104E-2</v>
      </c>
      <c r="DP81" s="25">
        <f t="shared" si="37"/>
        <v>2.7949059159587956E-2</v>
      </c>
      <c r="DQ81" s="25">
        <f t="shared" si="38"/>
        <v>2.6836223607724353E-2</v>
      </c>
      <c r="DR81" s="25">
        <f t="shared" si="39"/>
        <v>2.4940048287797664E-2</v>
      </c>
      <c r="DS81" s="25">
        <f t="shared" si="40"/>
        <v>2.3817296588972976E-2</v>
      </c>
      <c r="DT81" s="25">
        <f t="shared" si="41"/>
        <v>2.2295646907262844E-2</v>
      </c>
      <c r="DU81" s="25">
        <f t="shared" si="42"/>
        <v>2.1081505659709648E-2</v>
      </c>
      <c r="DV81" s="25">
        <f t="shared" si="43"/>
        <v>2.088504997350521E-2</v>
      </c>
      <c r="DW81" s="25">
        <f t="shared" si="44"/>
        <v>1.8748310012741042E-2</v>
      </c>
      <c r="DX81" s="25">
        <f t="shared" si="45"/>
        <v>1.7418672063245186E-2</v>
      </c>
      <c r="DY81" s="25">
        <f t="shared" si="46"/>
        <v>1.6126585013127647E-2</v>
      </c>
      <c r="DZ81" s="25">
        <f t="shared" si="47"/>
        <v>2.119367219808227E-2</v>
      </c>
      <c r="EA81" s="25">
        <f t="shared" si="48"/>
        <v>2.4157052939018753E-2</v>
      </c>
      <c r="EB81" s="25">
        <f t="shared" si="49"/>
        <v>2.8810350531508818E-2</v>
      </c>
      <c r="EC81" s="25">
        <f t="shared" si="50"/>
        <v>3.3430925276046124E-2</v>
      </c>
      <c r="ED81" s="25">
        <f t="shared" si="51"/>
        <v>3.5908902726886079E-2</v>
      </c>
      <c r="EE81" s="25">
        <f t="shared" si="52"/>
        <v>3.496773214842136E-2</v>
      </c>
      <c r="EH81" t="s">
        <v>156</v>
      </c>
      <c r="EI81" t="s">
        <v>156</v>
      </c>
      <c r="EJ81" t="s">
        <v>156</v>
      </c>
      <c r="EK81" t="s">
        <v>156</v>
      </c>
      <c r="EL81" t="s">
        <v>156</v>
      </c>
      <c r="EM81" t="s">
        <v>156</v>
      </c>
      <c r="EN81" t="s">
        <v>156</v>
      </c>
      <c r="EO81" t="s">
        <v>156</v>
      </c>
      <c r="EP81" t="s">
        <v>156</v>
      </c>
      <c r="EQ81" t="s">
        <v>156</v>
      </c>
      <c r="ER81" t="s">
        <v>156</v>
      </c>
      <c r="ES81" t="s">
        <v>156</v>
      </c>
      <c r="ET81" t="s">
        <v>156</v>
      </c>
      <c r="EU81" t="s">
        <v>156</v>
      </c>
      <c r="EV81" t="s">
        <v>156</v>
      </c>
      <c r="EW81" t="s">
        <v>156</v>
      </c>
      <c r="EX81" t="s">
        <v>156</v>
      </c>
      <c r="EY81" t="s">
        <v>156</v>
      </c>
      <c r="EZ81" t="s">
        <v>156</v>
      </c>
      <c r="FA81" t="s">
        <v>156</v>
      </c>
      <c r="FB81" t="s">
        <v>156</v>
      </c>
      <c r="FC81" t="s">
        <v>156</v>
      </c>
      <c r="FD81" t="s">
        <v>156</v>
      </c>
      <c r="FE81" t="s">
        <v>156</v>
      </c>
    </row>
    <row r="82" spans="2:161" x14ac:dyDescent="0.25">
      <c r="B82" s="3" t="s">
        <v>118</v>
      </c>
      <c r="C82" s="3" t="s">
        <v>104</v>
      </c>
      <c r="D82" s="3" t="s">
        <v>100</v>
      </c>
      <c r="E82" s="3">
        <v>1.4424262855104541E-2</v>
      </c>
      <c r="F82" s="3">
        <v>1.4497029901030793E-2</v>
      </c>
      <c r="G82" s="3">
        <v>1.4634956634130265E-2</v>
      </c>
      <c r="H82" s="3">
        <v>1.4639944988584163E-2</v>
      </c>
      <c r="I82" s="3">
        <v>1.492247050328867E-2</v>
      </c>
      <c r="J82" s="3">
        <v>1.4679913795080338E-2</v>
      </c>
      <c r="K82" s="3">
        <v>1.3343857196522998E-2</v>
      </c>
      <c r="L82" s="3">
        <v>1.4654411099617778E-2</v>
      </c>
      <c r="M82" s="3">
        <v>1.4931137611665465E-2</v>
      </c>
      <c r="N82" s="3">
        <v>1.3927925960526303E-2</v>
      </c>
      <c r="O82" s="3">
        <v>1.3503857071168562E-2</v>
      </c>
      <c r="P82" s="3">
        <v>1.3641222738413937E-2</v>
      </c>
      <c r="Q82" s="3">
        <v>1.393547082336552E-2</v>
      </c>
      <c r="R82" s="3">
        <v>1.5018994270983292E-2</v>
      </c>
      <c r="S82" s="3">
        <v>1.3479102561930705E-2</v>
      </c>
      <c r="T82" s="3">
        <v>1.3499242951648716E-2</v>
      </c>
      <c r="U82" s="3">
        <v>1.252477637192277E-2</v>
      </c>
      <c r="V82" s="3">
        <v>1.2399008556237451E-2</v>
      </c>
      <c r="W82" s="3">
        <v>1.3731885200149568E-2</v>
      </c>
      <c r="X82" s="3">
        <v>1.3489204002455513E-2</v>
      </c>
      <c r="Y82" s="3">
        <v>1.2557262749928589E-2</v>
      </c>
      <c r="Z82" s="3">
        <v>1.2952586395745314E-2</v>
      </c>
      <c r="AA82" s="3">
        <v>1.2210263284796331E-2</v>
      </c>
      <c r="AB82" s="3">
        <v>1.2094908690032062E-2</v>
      </c>
      <c r="AC82" s="3">
        <v>1.3059336259907219E-2</v>
      </c>
      <c r="AD82" s="3">
        <v>1.3122750156833483E-2</v>
      </c>
      <c r="AE82" s="3">
        <v>1.3683124662339646E-2</v>
      </c>
      <c r="AF82" s="3">
        <v>1.3085961447530119E-2</v>
      </c>
      <c r="AG82" s="3">
        <v>1.585104461531045E-2</v>
      </c>
      <c r="AH82" s="3">
        <v>1.418345219431409E-2</v>
      </c>
      <c r="AI82" s="3">
        <v>1.4822891274154771E-2</v>
      </c>
      <c r="AJ82" s="3">
        <v>1.3488019314516177E-2</v>
      </c>
      <c r="AK82" s="3">
        <v>1.4672680796614327E-2</v>
      </c>
      <c r="AL82" s="3">
        <v>1.3765369432452566E-2</v>
      </c>
      <c r="AM82" s="3">
        <v>1.1869374570981929E-2</v>
      </c>
      <c r="AN82" s="3">
        <v>1.4753429044380557E-2</v>
      </c>
      <c r="AO82" s="3">
        <v>1.5029719095295668E-2</v>
      </c>
      <c r="AP82" s="3">
        <v>1.443230652091896E-2</v>
      </c>
      <c r="AQ82" s="3">
        <v>1.5563655614214598E-2</v>
      </c>
      <c r="AR82" s="3">
        <v>1.4691012862130138E-2</v>
      </c>
      <c r="AS82" s="3">
        <v>1.4018276735029754E-2</v>
      </c>
      <c r="AT82" s="3">
        <v>1.2692820107648455E-2</v>
      </c>
      <c r="AU82" s="3">
        <v>1.4625790674324787E-2</v>
      </c>
      <c r="AV82" s="3">
        <v>1.3998261121639344E-2</v>
      </c>
      <c r="AW82" s="3">
        <v>1.3767863486526918E-2</v>
      </c>
      <c r="AX82" s="3">
        <v>1.4361971319881706E-2</v>
      </c>
      <c r="AY82" s="3">
        <v>1.4258526253883257E-2</v>
      </c>
      <c r="AZ82" s="3">
        <v>1.5421738113602274E-2</v>
      </c>
      <c r="BA82" s="3">
        <v>1.5319165993664704E-2</v>
      </c>
      <c r="BB82" s="3">
        <v>1.5649579116337468E-2</v>
      </c>
      <c r="BC82" s="3">
        <v>1.5852603521964617E-2</v>
      </c>
      <c r="BD82" s="3">
        <v>1.4659524157673689E-2</v>
      </c>
      <c r="BE82" s="3">
        <v>1.5711746081114617E-2</v>
      </c>
      <c r="BF82" s="3">
        <v>1.5618464682338545E-2</v>
      </c>
      <c r="BG82" s="3">
        <v>1.5983110114382575E-2</v>
      </c>
      <c r="BH82" s="3">
        <v>1.6823702862758617E-2</v>
      </c>
      <c r="BI82" s="3">
        <v>1.5202127751941196E-2</v>
      </c>
      <c r="BJ82" s="3">
        <v>1.3733070031793393E-2</v>
      </c>
      <c r="BK82" s="3">
        <v>1.3792555696114775E-2</v>
      </c>
      <c r="BL82" s="3">
        <v>1.3806585321743716E-2</v>
      </c>
      <c r="BM82" s="3">
        <v>1.3935595513765319E-2</v>
      </c>
      <c r="BN82" s="3">
        <v>1.4521909128343186E-2</v>
      </c>
      <c r="BO82" s="3">
        <v>1.4826632528482955E-2</v>
      </c>
      <c r="BP82" s="3">
        <v>1.6269501508076222E-2</v>
      </c>
      <c r="BQ82" s="3">
        <v>1.7437140501325752E-2</v>
      </c>
      <c r="BR82" s="3">
        <v>1.6366087706399485E-2</v>
      </c>
      <c r="BS82" s="3">
        <v>1.5275705356331635E-2</v>
      </c>
      <c r="BT82" s="3">
        <v>1.8446400423271541E-2</v>
      </c>
      <c r="BU82" s="3">
        <v>1.9500929599197463E-2</v>
      </c>
      <c r="BV82" s="3">
        <v>2.0845715876994041E-2</v>
      </c>
      <c r="BW82" s="3">
        <v>2.1684063942114286E-2</v>
      </c>
      <c r="BX82" s="3">
        <v>2.4532888388562216E-2</v>
      </c>
      <c r="BY82" s="3">
        <v>2.8186576811191619E-2</v>
      </c>
      <c r="BZ82" s="3">
        <v>2.6740714946511097E-2</v>
      </c>
      <c r="CA82" s="3">
        <v>2.8487060437126972E-2</v>
      </c>
      <c r="CB82" s="3">
        <v>2.7753279791678402E-2</v>
      </c>
      <c r="CC82" s="3">
        <v>2.6398766249017221E-2</v>
      </c>
      <c r="CD82" s="3">
        <v>2.5959046706750172E-2</v>
      </c>
      <c r="CE82" s="3">
        <v>2.8718892111193946E-2</v>
      </c>
      <c r="CF82" s="3">
        <v>2.84070603161528E-2</v>
      </c>
      <c r="CG82" s="3">
        <v>2.6230847118943121E-2</v>
      </c>
      <c r="CH82" s="3">
        <v>2.4935008507561435E-2</v>
      </c>
      <c r="CI82" s="3">
        <v>2.4630971280997026E-2</v>
      </c>
      <c r="CJ82" s="3">
        <v>2.2183082145133124E-2</v>
      </c>
      <c r="CK82" s="3">
        <v>2.3456410878903492E-2</v>
      </c>
      <c r="CL82" s="3">
        <v>2.0939433862663965E-2</v>
      </c>
      <c r="CM82" s="3">
        <v>1.8274678048087495E-2</v>
      </c>
      <c r="CN82" s="3">
        <v>1.7935597479678322E-2</v>
      </c>
      <c r="CO82" s="3">
        <v>1.9054288574408097E-2</v>
      </c>
      <c r="CP82" s="3">
        <v>1.7106228323792279E-2</v>
      </c>
      <c r="CQ82" s="3">
        <v>1.5946259026601569E-2</v>
      </c>
      <c r="CR82" s="3">
        <v>1.6650670887678739E-2</v>
      </c>
      <c r="CS82" s="3">
        <v>1.5427100427059456E-2</v>
      </c>
      <c r="CT82" s="3">
        <v>1.3981238487793245E-2</v>
      </c>
      <c r="CU82" s="3">
        <v>1.4744263073686656E-2</v>
      </c>
      <c r="CV82" s="3">
        <v>1.4137933773673322E-2</v>
      </c>
      <c r="CZ82" s="37">
        <f>((DX82/2)*5+(DY82+DZ82)*5+(EA82/2)*5)</f>
        <v>0.35779472434824672</v>
      </c>
      <c r="DA82" s="37">
        <f>((DW82/2)*5+(DX82/2)*5+(EA82/2)*5+(EB82/2)*5)</f>
        <v>0.20908915443859061</v>
      </c>
      <c r="DB82" s="37">
        <f>SUM(DH82:DV82)*5+(DW82/2)*5+(EB82/2)*5+SUM(EC82:EE82)*5+SUM(DH83:EE84)</f>
        <v>2.2381916246911819</v>
      </c>
      <c r="DE82" t="str">
        <f t="shared" ref="DE82:DG84" si="57">B82</f>
        <v>RURAL</v>
      </c>
      <c r="DF82" t="str">
        <f t="shared" si="57"/>
        <v>1</v>
      </c>
      <c r="DG82" t="str">
        <f t="shared" si="57"/>
        <v>Habil</v>
      </c>
      <c r="DH82" s="25">
        <f t="shared" si="29"/>
        <v>1.4549048594712441E-2</v>
      </c>
      <c r="DI82" s="25">
        <f t="shared" si="30"/>
        <v>1.4400163148627446E-2</v>
      </c>
      <c r="DJ82" s="25">
        <f t="shared" si="31"/>
        <v>1.4001035845443568E-2</v>
      </c>
      <c r="DK82" s="25">
        <f t="shared" si="32"/>
        <v>1.3983202651982059E-2</v>
      </c>
      <c r="DL82" s="25">
        <f t="shared" si="33"/>
        <v>1.3036218532691326E-2</v>
      </c>
      <c r="DM82" s="25">
        <f t="shared" si="34"/>
        <v>1.2453755280125574E-2</v>
      </c>
      <c r="DN82" s="25">
        <f t="shared" si="35"/>
        <v>1.3237793131652617E-2</v>
      </c>
      <c r="DO82" s="25">
        <f t="shared" si="36"/>
        <v>1.4586351849573874E-2</v>
      </c>
      <c r="DP82" s="25">
        <f t="shared" si="37"/>
        <v>1.3765213461107345E-2</v>
      </c>
      <c r="DQ82" s="25">
        <f t="shared" si="38"/>
        <v>1.4929173523139841E-2</v>
      </c>
      <c r="DR82" s="25">
        <f t="shared" si="39"/>
        <v>1.3833787159660585E-2</v>
      </c>
      <c r="DS82" s="25">
        <f t="shared" si="40"/>
        <v>1.4452524793473538E-2</v>
      </c>
      <c r="DT82" s="25">
        <f t="shared" si="41"/>
        <v>1.5370218197410119E-2</v>
      </c>
      <c r="DU82" s="25">
        <f t="shared" si="42"/>
        <v>1.6034255935148588E-2</v>
      </c>
      <c r="DV82" s="25">
        <f t="shared" si="43"/>
        <v>1.413358470039827E-2</v>
      </c>
      <c r="DW82" s="25">
        <f t="shared" si="44"/>
        <v>1.4888409669666921E-2</v>
      </c>
      <c r="DX82" s="25">
        <f t="shared" si="45"/>
        <v>1.6881333496832105E-2</v>
      </c>
      <c r="DY82" s="25">
        <f t="shared" si="46"/>
        <v>2.1640899451717002E-2</v>
      </c>
      <c r="DZ82" s="25">
        <f t="shared" si="47"/>
        <v>2.7791907996627022E-2</v>
      </c>
      <c r="EA82" s="25">
        <f t="shared" si="48"/>
        <v>2.7370941345778534E-2</v>
      </c>
      <c r="EB82" s="25">
        <f t="shared" si="49"/>
        <v>2.4494977263158677E-2</v>
      </c>
      <c r="EC82" s="25">
        <f t="shared" si="50"/>
        <v>2.015153006733332E-2</v>
      </c>
      <c r="ED82" s="25">
        <f t="shared" si="51"/>
        <v>1.7189361703120173E-2</v>
      </c>
      <c r="EE82" s="25">
        <f t="shared" si="52"/>
        <v>1.4572633940553168E-2</v>
      </c>
      <c r="EH82" t="s">
        <v>156</v>
      </c>
      <c r="EI82" t="s">
        <v>156</v>
      </c>
      <c r="EJ82" t="s">
        <v>156</v>
      </c>
      <c r="EK82" t="s">
        <v>156</v>
      </c>
      <c r="EL82" t="s">
        <v>156</v>
      </c>
      <c r="EM82" t="s">
        <v>156</v>
      </c>
      <c r="EN82" t="s">
        <v>156</v>
      </c>
      <c r="EO82" t="s">
        <v>156</v>
      </c>
      <c r="EP82" t="s">
        <v>156</v>
      </c>
      <c r="EQ82" t="s">
        <v>156</v>
      </c>
      <c r="ER82" t="s">
        <v>156</v>
      </c>
      <c r="ES82" t="s">
        <v>156</v>
      </c>
      <c r="ET82" t="s">
        <v>156</v>
      </c>
      <c r="EU82" t="s">
        <v>156</v>
      </c>
      <c r="EV82" t="s">
        <v>156</v>
      </c>
      <c r="EW82" t="s">
        <v>156</v>
      </c>
      <c r="EX82" t="s">
        <v>156</v>
      </c>
      <c r="EY82" t="s">
        <v>156</v>
      </c>
      <c r="EZ82" t="s">
        <v>156</v>
      </c>
      <c r="FA82" t="s">
        <v>156</v>
      </c>
      <c r="FB82" t="s">
        <v>156</v>
      </c>
      <c r="FC82" t="s">
        <v>156</v>
      </c>
      <c r="FD82" t="s">
        <v>156</v>
      </c>
      <c r="FE82" t="s">
        <v>156</v>
      </c>
    </row>
    <row r="83" spans="2:161" x14ac:dyDescent="0.25">
      <c r="B83" s="4" t="s">
        <v>118</v>
      </c>
      <c r="C83" s="4" t="s">
        <v>104</v>
      </c>
      <c r="D83" s="4" t="s">
        <v>101</v>
      </c>
      <c r="E83" s="4">
        <v>1.6509875892655807E-2</v>
      </c>
      <c r="F83" s="4">
        <v>1.5192587484839025E-2</v>
      </c>
      <c r="G83" s="4">
        <v>1.5226383367376254E-2</v>
      </c>
      <c r="H83" s="4">
        <v>1.4152088173361438E-2</v>
      </c>
      <c r="I83" s="4">
        <v>1.4296811603309745E-2</v>
      </c>
      <c r="J83" s="4">
        <v>1.4705229422867717E-2</v>
      </c>
      <c r="K83" s="4">
        <v>1.4852634121196308E-2</v>
      </c>
      <c r="L83" s="4">
        <v>1.4230591662923222E-2</v>
      </c>
      <c r="M83" s="4">
        <v>1.4194613526080202E-2</v>
      </c>
      <c r="N83" s="4">
        <v>1.2712523872816822E-2</v>
      </c>
      <c r="O83" s="4">
        <v>1.3362625653304009E-2</v>
      </c>
      <c r="P83" s="4">
        <v>1.2635579235648569E-2</v>
      </c>
      <c r="Q83" s="4">
        <v>1.4183389779337549E-2</v>
      </c>
      <c r="R83" s="4">
        <v>1.3134784599756177E-2</v>
      </c>
      <c r="S83" s="4">
        <v>1.3291355078730334E-2</v>
      </c>
      <c r="T83" s="4">
        <v>1.2870216916359331E-2</v>
      </c>
      <c r="U83" s="4">
        <v>1.3114644151512898E-2</v>
      </c>
      <c r="V83" s="4">
        <v>1.2764776525061671E-2</v>
      </c>
      <c r="W83" s="4">
        <v>1.2533381216740141E-2</v>
      </c>
      <c r="X83" s="4">
        <v>1.2448829325279662E-2</v>
      </c>
      <c r="Y83" s="4">
        <v>1.2106444088528786E-2</v>
      </c>
      <c r="Z83" s="4">
        <v>1.3208860894789599E-2</v>
      </c>
      <c r="AA83" s="4">
        <v>1.3126428984820335E-2</v>
      </c>
      <c r="AB83" s="4">
        <v>1.3546943703540131E-2</v>
      </c>
      <c r="AC83" s="4">
        <v>1.3400100257144236E-2</v>
      </c>
      <c r="AD83" s="4">
        <v>1.4859804795241162E-2</v>
      </c>
      <c r="AE83" s="4">
        <v>1.2937559113534792E-2</v>
      </c>
      <c r="AF83" s="4">
        <v>1.3754582181866912E-2</v>
      </c>
      <c r="AG83" s="4">
        <v>1.1609483555850265E-2</v>
      </c>
      <c r="AH83" s="4">
        <v>1.0640940643819994E-2</v>
      </c>
      <c r="AI83" s="4">
        <v>1.4929079961015041E-2</v>
      </c>
      <c r="AJ83" s="4">
        <v>1.1950559337249105E-2</v>
      </c>
      <c r="AK83" s="4">
        <v>1.3003030698653852E-2</v>
      </c>
      <c r="AL83" s="4">
        <v>1.3722033460657399E-2</v>
      </c>
      <c r="AM83" s="4">
        <v>1.3444870363167659E-2</v>
      </c>
      <c r="AN83" s="4">
        <v>1.3710996748697819E-2</v>
      </c>
      <c r="AO83" s="4">
        <v>1.3145634123292518E-2</v>
      </c>
      <c r="AP83" s="4">
        <v>1.4719072125002338E-2</v>
      </c>
      <c r="AQ83" s="4">
        <v>1.2303295352110966E-2</v>
      </c>
      <c r="AR83" s="4">
        <v>1.2440099746213906E-2</v>
      </c>
      <c r="AS83" s="4">
        <v>1.1409826392512324E-2</v>
      </c>
      <c r="AT83" s="4">
        <v>1.2873272377118081E-2</v>
      </c>
      <c r="AU83" s="4">
        <v>1.3802158082028396E-2</v>
      </c>
      <c r="AV83" s="4">
        <v>1.4152025826981959E-2</v>
      </c>
      <c r="AW83" s="4">
        <v>1.4842532845200099E-2</v>
      </c>
      <c r="AX83" s="4">
        <v>1.5575315636079277E-2</v>
      </c>
      <c r="AY83" s="4">
        <v>1.8686899463226499E-2</v>
      </c>
      <c r="AZ83" s="4">
        <v>1.4160505899305363E-2</v>
      </c>
      <c r="BA83" s="4">
        <v>1.6317202321305745E-2</v>
      </c>
      <c r="BB83" s="4">
        <v>1.4789781329912252E-2</v>
      </c>
      <c r="BC83" s="4">
        <v>1.5545448217140267E-2</v>
      </c>
      <c r="BD83" s="4">
        <v>2.061026764589468E-2</v>
      </c>
      <c r="BE83" s="4">
        <v>1.7749097096921244E-2</v>
      </c>
      <c r="BF83" s="4">
        <v>1.5947318988368091E-2</v>
      </c>
      <c r="BG83" s="4">
        <v>1.4011791908724234E-2</v>
      </c>
      <c r="BH83" s="4">
        <v>1.5426414593293596E-2</v>
      </c>
      <c r="BI83" s="4">
        <v>1.7792807223938136E-2</v>
      </c>
      <c r="BJ83" s="4">
        <v>1.6658215797338165E-2</v>
      </c>
      <c r="BK83" s="4">
        <v>1.7513212164145912E-2</v>
      </c>
      <c r="BL83" s="4">
        <v>1.6045027573506218E-2</v>
      </c>
      <c r="BM83" s="4">
        <v>1.4384792879303679E-2</v>
      </c>
      <c r="BN83" s="4">
        <v>1.5334754486023602E-2</v>
      </c>
      <c r="BO83" s="4">
        <v>1.3583046542714847E-2</v>
      </c>
      <c r="BP83" s="4">
        <v>1.5616157539645138E-2</v>
      </c>
      <c r="BQ83" s="4">
        <v>1.6795706069486542E-2</v>
      </c>
      <c r="BR83" s="4">
        <v>1.6627787046481924E-2</v>
      </c>
      <c r="BS83" s="4">
        <v>1.5829594886837262E-2</v>
      </c>
      <c r="BT83" s="4">
        <v>1.5105541584014771E-2</v>
      </c>
      <c r="BU83" s="4">
        <v>1.6360475883568582E-2</v>
      </c>
      <c r="BV83" s="4">
        <v>1.4511059598886263E-2</v>
      </c>
      <c r="BW83" s="4">
        <v>1.857865308125475E-2</v>
      </c>
      <c r="BX83" s="4">
        <v>2.0622613660042494E-2</v>
      </c>
      <c r="BY83" s="4">
        <v>2.5844252972434457E-2</v>
      </c>
      <c r="BZ83" s="4">
        <v>2.4061430671096215E-2</v>
      </c>
      <c r="CA83" s="4">
        <v>2.6265827906439543E-2</v>
      </c>
      <c r="CB83" s="4">
        <v>2.7425734926936677E-2</v>
      </c>
      <c r="CC83" s="4">
        <v>2.9185922655976488E-2</v>
      </c>
      <c r="CD83" s="4">
        <v>2.9836335991787158E-2</v>
      </c>
      <c r="CE83" s="4">
        <v>3.1547638599323788E-2</v>
      </c>
      <c r="CF83" s="4">
        <v>2.9551066976651313E-2</v>
      </c>
      <c r="CG83" s="4">
        <v>2.9538035199421657E-2</v>
      </c>
      <c r="CH83" s="4">
        <v>3.0151098652098002E-2</v>
      </c>
      <c r="CI83" s="4">
        <v>2.8386982489947556E-2</v>
      </c>
      <c r="CJ83" s="4">
        <v>2.7043567867342473E-2</v>
      </c>
      <c r="CK83" s="4">
        <v>2.2785670047544792E-2</v>
      </c>
      <c r="CL83" s="4">
        <v>2.2391905056224522E-2</v>
      </c>
      <c r="CM83" s="4">
        <v>2.0378560517865168E-2</v>
      </c>
      <c r="CN83" s="4">
        <v>2.0272247138245946E-2</v>
      </c>
      <c r="CO83" s="4">
        <v>1.9517702666596359E-2</v>
      </c>
      <c r="CP83" s="4">
        <v>1.9487648147543751E-2</v>
      </c>
      <c r="CQ83" s="4">
        <v>1.8900586238673588E-2</v>
      </c>
      <c r="CR83" s="4">
        <v>1.8006680957586396E-2</v>
      </c>
      <c r="CS83" s="4">
        <v>1.8337405944995309E-2</v>
      </c>
      <c r="CT83" s="4">
        <v>1.7490390693283109E-2</v>
      </c>
      <c r="CU83" s="4">
        <v>1.6006181132274894E-2</v>
      </c>
      <c r="CV83" s="4">
        <v>1.7741552161855495E-2</v>
      </c>
      <c r="CZ83" s="40">
        <f>CZ82/SUM($CZ82:$DB82)</f>
        <v>0.12755261806843213</v>
      </c>
      <c r="DA83" s="40">
        <f>DA82/SUM($CZ82:$DB82)</f>
        <v>7.4539581618869269E-2</v>
      </c>
      <c r="DB83" s="40">
        <f>DB82/SUM($CZ82:$DB82)</f>
        <v>0.79790780031269859</v>
      </c>
      <c r="DE83" t="str">
        <f t="shared" si="57"/>
        <v>RURAL</v>
      </c>
      <c r="DF83" t="str">
        <f t="shared" si="57"/>
        <v>1</v>
      </c>
      <c r="DG83" t="str">
        <f t="shared" si="57"/>
        <v>Sabado</v>
      </c>
      <c r="DH83" s="25">
        <f t="shared" si="29"/>
        <v>1.5270233729558132E-2</v>
      </c>
      <c r="DI83" s="25">
        <f t="shared" si="30"/>
        <v>1.4521316702574248E-2</v>
      </c>
      <c r="DJ83" s="25">
        <f t="shared" si="31"/>
        <v>1.3226335571962402E-2</v>
      </c>
      <c r="DK83" s="25">
        <f t="shared" si="32"/>
        <v>1.3369936593545849E-2</v>
      </c>
      <c r="DL83" s="25">
        <f t="shared" si="33"/>
        <v>1.2715407804648592E-2</v>
      </c>
      <c r="DM83" s="25">
        <f t="shared" si="34"/>
        <v>1.2997169417919712E-2</v>
      </c>
      <c r="DN83" s="25">
        <f t="shared" si="35"/>
        <v>1.3738011586946776E-2</v>
      </c>
      <c r="DO83" s="25">
        <f t="shared" si="36"/>
        <v>1.2282515874483601E-2</v>
      </c>
      <c r="DP83" s="25">
        <f t="shared" si="37"/>
        <v>1.3470232817794182E-2</v>
      </c>
      <c r="DQ83" s="25">
        <f t="shared" si="38"/>
        <v>1.3152025336654933E-2</v>
      </c>
      <c r="DR83" s="25">
        <f t="shared" si="39"/>
        <v>1.3059320669660189E-2</v>
      </c>
      <c r="DS83" s="25">
        <f t="shared" si="40"/>
        <v>1.5816313460952809E-2</v>
      </c>
      <c r="DT83" s="25">
        <f t="shared" si="41"/>
        <v>1.6815674878563239E-2</v>
      </c>
      <c r="DU83" s="25">
        <f t="shared" si="42"/>
        <v>1.5783655646826791E-2</v>
      </c>
      <c r="DV83" s="25">
        <f t="shared" si="43"/>
        <v>1.7002315689732109E-2</v>
      </c>
      <c r="DW83" s="25">
        <f t="shared" si="44"/>
        <v>1.4729687861921817E-2</v>
      </c>
      <c r="DX83" s="25">
        <f t="shared" si="45"/>
        <v>1.6089657396705124E-2</v>
      </c>
      <c r="DY83" s="25">
        <f t="shared" si="46"/>
        <v>1.7518200555938022E-2</v>
      </c>
      <c r="DZ83" s="25">
        <f t="shared" si="47"/>
        <v>2.5899311619226723E-2</v>
      </c>
      <c r="EA83" s="25">
        <f t="shared" si="48"/>
        <v>3.0030241055934687E-2</v>
      </c>
      <c r="EB83" s="25">
        <f t="shared" si="49"/>
        <v>2.8779921052202423E-2</v>
      </c>
      <c r="EC83" s="25">
        <f t="shared" si="50"/>
        <v>2.1457095689970108E-2</v>
      </c>
      <c r="ED83" s="25">
        <f t="shared" si="51"/>
        <v>1.8978154502600025E-2</v>
      </c>
      <c r="EE83" s="25">
        <f t="shared" si="52"/>
        <v>1.7393882483102203E-2</v>
      </c>
      <c r="EH83" s="25">
        <v>2.620726055</v>
      </c>
      <c r="EI83" s="25">
        <v>2.4549612750000001</v>
      </c>
      <c r="EJ83" s="25">
        <v>2.3235852149999996</v>
      </c>
      <c r="EK83" s="25">
        <v>2.3190345150000002</v>
      </c>
      <c r="EL83" s="25">
        <v>2.2227669050000003</v>
      </c>
      <c r="EM83" s="25">
        <v>2.2872873299999998</v>
      </c>
      <c r="EN83" s="25">
        <v>2.4196901450000001</v>
      </c>
      <c r="EO83" s="25">
        <v>3.0719014050000002</v>
      </c>
      <c r="EP83" s="25">
        <v>3.0898943650000001</v>
      </c>
      <c r="EQ83" s="25">
        <v>3.1500718299999999</v>
      </c>
      <c r="ER83" s="25">
        <v>3.5865049249999998</v>
      </c>
      <c r="ES83" s="25">
        <v>3.3406760599999998</v>
      </c>
      <c r="ET83" s="25">
        <v>3.22697324</v>
      </c>
      <c r="EU83" s="25">
        <v>3.100873945</v>
      </c>
      <c r="EV83" s="25">
        <v>2.9173274650000001</v>
      </c>
      <c r="EW83" s="25">
        <v>3.0135802800000002</v>
      </c>
      <c r="EX83" s="25">
        <v>3.2908387299999999</v>
      </c>
      <c r="EY83" s="25">
        <v>3.267672535</v>
      </c>
      <c r="EZ83" s="25">
        <v>3.694810565</v>
      </c>
      <c r="FA83" s="25">
        <v>3.84496057</v>
      </c>
      <c r="FB83" s="25">
        <v>3.8321337999999998</v>
      </c>
      <c r="FC83" s="25">
        <v>3.4276345050000003</v>
      </c>
      <c r="FD83" s="25">
        <v>3.1078232400000001</v>
      </c>
      <c r="FE83" s="25">
        <v>2.9160654949999998</v>
      </c>
    </row>
    <row r="84" spans="2:161" x14ac:dyDescent="0.25">
      <c r="B84" s="5" t="s">
        <v>118</v>
      </c>
      <c r="C84" s="5" t="s">
        <v>104</v>
      </c>
      <c r="D84" s="5" t="s">
        <v>102</v>
      </c>
      <c r="E84" s="5">
        <v>1.7749221728364774E-2</v>
      </c>
      <c r="F84" s="5">
        <v>1.7283937002002991E-2</v>
      </c>
      <c r="G84" s="5">
        <v>1.5598698434526628E-2</v>
      </c>
      <c r="H84" s="5">
        <v>1.5726586320285011E-2</v>
      </c>
      <c r="I84" s="5">
        <v>1.4512992511477354E-2</v>
      </c>
      <c r="J84" s="5">
        <v>1.6215440680596407E-2</v>
      </c>
      <c r="K84" s="5">
        <v>1.4995237439877015E-2</v>
      </c>
      <c r="L84" s="5">
        <v>1.4386351687848624E-2</v>
      </c>
      <c r="M84" s="5">
        <v>1.3530856416440397E-2</v>
      </c>
      <c r="N84" s="5">
        <v>1.4788035556655768E-2</v>
      </c>
      <c r="O84" s="5">
        <v>1.3661238354458398E-2</v>
      </c>
      <c r="P84" s="5">
        <v>1.4661269980971545E-2</v>
      </c>
      <c r="Q84" s="5">
        <v>1.5458963311962476E-2</v>
      </c>
      <c r="R84" s="5">
        <v>1.4721815660548835E-2</v>
      </c>
      <c r="S84" s="5">
        <v>1.3034332340924704E-2</v>
      </c>
      <c r="T84" s="5">
        <v>1.3450544562411937E-2</v>
      </c>
      <c r="U84" s="5">
        <v>1.4274488989501307E-2</v>
      </c>
      <c r="V84" s="5">
        <v>1.4242937833955052E-2</v>
      </c>
      <c r="W84" s="5">
        <v>1.4194738185447999E-2</v>
      </c>
      <c r="X84" s="5">
        <v>1.3720225040251458E-2</v>
      </c>
      <c r="Y84" s="5">
        <v>1.2932820225740251E-2</v>
      </c>
      <c r="Z84" s="5">
        <v>1.2412476995105436E-2</v>
      </c>
      <c r="AA84" s="5">
        <v>1.243317853662803E-2</v>
      </c>
      <c r="AB84" s="5">
        <v>1.2360162050015853E-2</v>
      </c>
      <c r="AC84" s="5">
        <v>1.3243903772243158E-2</v>
      </c>
      <c r="AD84" s="5">
        <v>1.324702158373676E-2</v>
      </c>
      <c r="AE84" s="5">
        <v>1.1844869520872263E-2</v>
      </c>
      <c r="AF84" s="5">
        <v>1.2823763276979205E-2</v>
      </c>
      <c r="AG84" s="5">
        <v>1.1489577180686683E-2</v>
      </c>
      <c r="AH84" s="5">
        <v>1.3488455758408747E-2</v>
      </c>
      <c r="AI84" s="5">
        <v>1.3048237299563954E-2</v>
      </c>
      <c r="AJ84" s="5">
        <v>1.3094503880387952E-2</v>
      </c>
      <c r="AK84" s="5">
        <v>1.3202064244579509E-2</v>
      </c>
      <c r="AL84" s="5">
        <v>1.4818838352624568E-2</v>
      </c>
      <c r="AM84" s="5">
        <v>1.5827038345106143E-2</v>
      </c>
      <c r="AN84" s="5">
        <v>1.6366586740118511E-2</v>
      </c>
      <c r="AO84" s="5">
        <v>1.3752088006205176E-2</v>
      </c>
      <c r="AP84" s="5">
        <v>1.3183607656890018E-2</v>
      </c>
      <c r="AQ84" s="5">
        <v>1.4201472410587071E-2</v>
      </c>
      <c r="AR84" s="5">
        <v>1.3866507404551356E-2</v>
      </c>
      <c r="AS84" s="5">
        <v>1.3351651235096533E-2</v>
      </c>
      <c r="AT84" s="5">
        <v>1.357886871303908E-2</v>
      </c>
      <c r="AU84" s="5">
        <v>1.4052758489805261E-2</v>
      </c>
      <c r="AV84" s="5">
        <v>1.4420583948335416E-2</v>
      </c>
      <c r="AW84" s="5">
        <v>1.3402033211224754E-2</v>
      </c>
      <c r="AX84" s="5">
        <v>1.5393928320088844E-2</v>
      </c>
      <c r="AY84" s="5">
        <v>1.7052853490977449E-2</v>
      </c>
      <c r="AZ84" s="5">
        <v>1.6741520545005828E-2</v>
      </c>
      <c r="BA84" s="5">
        <v>1.7818434555539855E-2</v>
      </c>
      <c r="BB84" s="5">
        <v>1.6170857772251385E-2</v>
      </c>
      <c r="BC84" s="5">
        <v>1.5237045723404195E-2</v>
      </c>
      <c r="BD84" s="5">
        <v>1.8764218295722172E-2</v>
      </c>
      <c r="BE84" s="5">
        <v>1.7747164114167879E-2</v>
      </c>
      <c r="BF84" s="5">
        <v>2.3006714703199031E-2</v>
      </c>
      <c r="BG84" s="5">
        <v>1.8996923126881261E-2</v>
      </c>
      <c r="BH84" s="5">
        <v>1.6922783243004464E-2</v>
      </c>
      <c r="BI84" s="5">
        <v>1.5732135761712011E-2</v>
      </c>
      <c r="BJ84" s="5">
        <v>1.6647927331943289E-2</v>
      </c>
      <c r="BK84" s="5">
        <v>1.6688270253237929E-2</v>
      </c>
      <c r="BL84" s="5">
        <v>1.7603500524852409E-2</v>
      </c>
      <c r="BM84" s="5">
        <v>1.8028941207230927E-2</v>
      </c>
      <c r="BN84" s="5">
        <v>1.6825635883802936E-2</v>
      </c>
      <c r="BO84" s="5">
        <v>1.6123718342477628E-2</v>
      </c>
      <c r="BP84" s="5">
        <v>1.7403344623143892E-2</v>
      </c>
      <c r="BQ84" s="5">
        <v>1.7645340061499006E-2</v>
      </c>
      <c r="BR84" s="5">
        <v>1.611455222197718E-2</v>
      </c>
      <c r="BS84" s="5">
        <v>1.9114023674334138E-2</v>
      </c>
      <c r="BT84" s="5">
        <v>1.920630742560232E-2</v>
      </c>
      <c r="BU84" s="5">
        <v>1.8235706652230652E-2</v>
      </c>
      <c r="BV84" s="5">
        <v>2.0660898924698076E-2</v>
      </c>
      <c r="BW84" s="5">
        <v>2.0333478618424768E-2</v>
      </c>
      <c r="BX84" s="5">
        <v>2.2377314356189532E-2</v>
      </c>
      <c r="BY84" s="5">
        <v>2.3856473472287667E-2</v>
      </c>
      <c r="BZ84" s="5">
        <v>2.4271563294710561E-2</v>
      </c>
      <c r="CA84" s="5">
        <v>2.4940807619760322E-2</v>
      </c>
      <c r="CB84" s="5">
        <v>2.5500682968553658E-2</v>
      </c>
      <c r="CC84" s="5">
        <v>2.9272968590736314E-2</v>
      </c>
      <c r="CD84" s="5">
        <v>2.6032748758184177E-2</v>
      </c>
      <c r="CE84" s="5">
        <v>2.6119670231019604E-2</v>
      </c>
      <c r="CF84" s="5">
        <v>2.4585327889216635E-2</v>
      </c>
      <c r="CG84" s="5">
        <v>2.3295413244417824E-2</v>
      </c>
      <c r="CH84" s="5">
        <v>2.2680915542277413E-2</v>
      </c>
      <c r="CI84" s="5">
        <v>2.4814416005370495E-2</v>
      </c>
      <c r="CJ84" s="5">
        <v>2.3306886311710805E-2</v>
      </c>
      <c r="CK84" s="5">
        <v>2.2846402748702935E-2</v>
      </c>
      <c r="CL84" s="5">
        <v>2.2000011012687011E-2</v>
      </c>
      <c r="CM84" s="5">
        <v>2.1940276266271742E-2</v>
      </c>
      <c r="CN84" s="5">
        <v>2.0534258134823458E-2</v>
      </c>
      <c r="CO84" s="5">
        <v>2.0948724568218734E-2</v>
      </c>
      <c r="CP84" s="5">
        <v>1.9008084341596846E-2</v>
      </c>
      <c r="CQ84" s="5">
        <v>1.9928552550127463E-2</v>
      </c>
      <c r="CR84" s="5">
        <v>1.9957110737199305E-2</v>
      </c>
      <c r="CS84" s="5">
        <v>1.7785137461459943E-2</v>
      </c>
      <c r="CT84" s="5">
        <v>1.7128738221615231E-2</v>
      </c>
      <c r="CU84" s="5">
        <v>1.6489860256649235E-2</v>
      </c>
      <c r="CV84" s="5">
        <v>1.645955625746285E-2</v>
      </c>
      <c r="CZ84" s="37">
        <v>0.15229612870101628</v>
      </c>
      <c r="DA84" s="37">
        <v>7.684370669779847E-2</v>
      </c>
      <c r="DB84" s="37">
        <v>0.77086016460118534</v>
      </c>
      <c r="DE84" t="str">
        <f t="shared" si="57"/>
        <v>RURAL</v>
      </c>
      <c r="DF84" t="str">
        <f t="shared" si="57"/>
        <v>1</v>
      </c>
      <c r="DG84" t="str">
        <f t="shared" si="57"/>
        <v>Domingo</v>
      </c>
      <c r="DH84" s="25">
        <f t="shared" si="29"/>
        <v>1.658961087129485E-2</v>
      </c>
      <c r="DI84" s="25">
        <f t="shared" si="30"/>
        <v>1.502750557994985E-2</v>
      </c>
      <c r="DJ84" s="25">
        <f t="shared" si="31"/>
        <v>1.4160350077131527E-2</v>
      </c>
      <c r="DK84" s="25">
        <f t="shared" si="32"/>
        <v>1.4166413968961988E-2</v>
      </c>
      <c r="DL84" s="25">
        <f t="shared" si="33"/>
        <v>1.4108097512288954E-2</v>
      </c>
      <c r="DM84" s="25">
        <f t="shared" si="34"/>
        <v>1.2534659451872392E-2</v>
      </c>
      <c r="DN84" s="25">
        <f t="shared" si="35"/>
        <v>1.2789889538457846E-2</v>
      </c>
      <c r="DO84" s="25">
        <f t="shared" si="36"/>
        <v>1.2780193529761834E-2</v>
      </c>
      <c r="DP84" s="25">
        <f t="shared" si="37"/>
        <v>1.5053631920607182E-2</v>
      </c>
      <c r="DQ84" s="25">
        <f t="shared" si="38"/>
        <v>1.3750918869558405E-2</v>
      </c>
      <c r="DR84" s="25">
        <f t="shared" si="39"/>
        <v>1.3850965596569073E-2</v>
      </c>
      <c r="DS84" s="25">
        <f t="shared" si="40"/>
        <v>1.5647583891824218E-2</v>
      </c>
      <c r="DT84" s="25">
        <f t="shared" si="41"/>
        <v>1.6997639086729403E-2</v>
      </c>
      <c r="DU84" s="25">
        <f t="shared" si="42"/>
        <v>1.9168396296813158E-2</v>
      </c>
      <c r="DV84" s="25">
        <f t="shared" si="43"/>
        <v>1.6667958467936408E-2</v>
      </c>
      <c r="DW84" s="25">
        <f t="shared" si="44"/>
        <v>1.7095410014163842E-2</v>
      </c>
      <c r="DX84" s="25">
        <f t="shared" si="45"/>
        <v>1.8020055845853162E-2</v>
      </c>
      <c r="DY84" s="25">
        <f t="shared" si="46"/>
        <v>2.0401849637885758E-2</v>
      </c>
      <c r="DZ84" s="25">
        <f t="shared" si="47"/>
        <v>2.4642381838828054E-2</v>
      </c>
      <c r="EA84" s="25">
        <f t="shared" si="48"/>
        <v>2.6502678867289183E-2</v>
      </c>
      <c r="EB84" s="25">
        <f t="shared" si="49"/>
        <v>2.3524407775944136E-2</v>
      </c>
      <c r="EC84" s="25">
        <f t="shared" si="50"/>
        <v>2.1830237040621286E-2</v>
      </c>
      <c r="ED84" s="25">
        <f t="shared" si="51"/>
        <v>1.9960618049285585E-2</v>
      </c>
      <c r="EE84" s="25">
        <f t="shared" si="52"/>
        <v>1.6965823049296815E-2</v>
      </c>
      <c r="EH84" t="s">
        <v>156</v>
      </c>
      <c r="EI84" t="s">
        <v>156</v>
      </c>
      <c r="EJ84" t="s">
        <v>156</v>
      </c>
      <c r="EK84" t="s">
        <v>156</v>
      </c>
      <c r="EL84" t="s">
        <v>156</v>
      </c>
      <c r="EM84" t="s">
        <v>156</v>
      </c>
      <c r="EN84" t="s">
        <v>156</v>
      </c>
      <c r="EO84" t="s">
        <v>156</v>
      </c>
      <c r="EP84" t="s">
        <v>156</v>
      </c>
      <c r="EQ84" t="s">
        <v>156</v>
      </c>
      <c r="ER84" t="s">
        <v>156</v>
      </c>
      <c r="ES84" t="s">
        <v>156</v>
      </c>
      <c r="ET84" t="s">
        <v>156</v>
      </c>
      <c r="EU84" t="s">
        <v>156</v>
      </c>
      <c r="EV84" t="s">
        <v>156</v>
      </c>
      <c r="EW84" t="s">
        <v>156</v>
      </c>
      <c r="EX84" t="s">
        <v>156</v>
      </c>
      <c r="EY84" t="s">
        <v>156</v>
      </c>
      <c r="EZ84" t="s">
        <v>156</v>
      </c>
      <c r="FA84" t="s">
        <v>156</v>
      </c>
      <c r="FB84" t="s">
        <v>156</v>
      </c>
      <c r="FC84" t="s">
        <v>156</v>
      </c>
      <c r="FD84" t="s">
        <v>156</v>
      </c>
      <c r="FE84" t="s">
        <v>156</v>
      </c>
    </row>
    <row r="85" spans="2:161" x14ac:dyDescent="0.25">
      <c r="B85" s="3" t="s">
        <v>119</v>
      </c>
      <c r="C85" s="3" t="s">
        <v>108</v>
      </c>
      <c r="D85" s="3" t="s">
        <v>100</v>
      </c>
      <c r="E85" s="3">
        <v>7.6746442264297712E-3</v>
      </c>
      <c r="F85" s="3">
        <v>7.3953909082497609E-3</v>
      </c>
      <c r="G85" s="3">
        <v>7.3369366784101324E-3</v>
      </c>
      <c r="H85" s="3">
        <v>7.150851137378185E-3</v>
      </c>
      <c r="I85" s="3">
        <v>7.260874428104417E-3</v>
      </c>
      <c r="J85" s="3">
        <v>7.116213318046973E-3</v>
      </c>
      <c r="K85" s="3">
        <v>6.9091290128194868E-3</v>
      </c>
      <c r="L85" s="3">
        <v>7.1410876704110469E-3</v>
      </c>
      <c r="M85" s="3">
        <v>7.185375255873456E-3</v>
      </c>
      <c r="N85" s="3">
        <v>7.0920357983262254E-3</v>
      </c>
      <c r="O85" s="3">
        <v>7.1802069722707584E-3</v>
      </c>
      <c r="P85" s="3">
        <v>7.1174277130655293E-3</v>
      </c>
      <c r="Q85" s="3">
        <v>7.3198866734412536E-3</v>
      </c>
      <c r="R85" s="3">
        <v>7.3087042922579696E-3</v>
      </c>
      <c r="S85" s="3">
        <v>6.9092173241118464E-3</v>
      </c>
      <c r="T85" s="3">
        <v>6.9130979165430567E-3</v>
      </c>
      <c r="U85" s="3">
        <v>6.8832220122059633E-3</v>
      </c>
      <c r="V85" s="3">
        <v>6.7639830982968606E-3</v>
      </c>
      <c r="W85" s="3">
        <v>6.7014361429751593E-3</v>
      </c>
      <c r="X85" s="3">
        <v>6.4438986432570492E-3</v>
      </c>
      <c r="Y85" s="3">
        <v>6.4145376846503656E-3</v>
      </c>
      <c r="Z85" s="3">
        <v>6.4077408867154167E-3</v>
      </c>
      <c r="AA85" s="3">
        <v>6.3468578057094618E-3</v>
      </c>
      <c r="AB85" s="3">
        <v>6.5007193846070999E-3</v>
      </c>
      <c r="AC85" s="3">
        <v>6.3029565304128388E-3</v>
      </c>
      <c r="AD85" s="3">
        <v>6.1404728533551228E-3</v>
      </c>
      <c r="AE85" s="3">
        <v>5.6972612818839705E-3</v>
      </c>
      <c r="AF85" s="3">
        <v>6.4175093729942284E-3</v>
      </c>
      <c r="AG85" s="3">
        <v>7.6985186738757283E-3</v>
      </c>
      <c r="AH85" s="3">
        <v>8.2758605385327734E-3</v>
      </c>
      <c r="AI85" s="3">
        <v>8.1110818476394526E-3</v>
      </c>
      <c r="AJ85" s="3">
        <v>7.9533523217028643E-3</v>
      </c>
      <c r="AK85" s="3">
        <v>7.1435191222399778E-3</v>
      </c>
      <c r="AL85" s="3">
        <v>7.3291829117639873E-3</v>
      </c>
      <c r="AM85" s="3">
        <v>7.3051166041508608E-3</v>
      </c>
      <c r="AN85" s="3">
        <v>8.5710377525602798E-3</v>
      </c>
      <c r="AO85" s="3">
        <v>7.8936936827965262E-3</v>
      </c>
      <c r="AP85" s="3">
        <v>7.8864322944949342E-3</v>
      </c>
      <c r="AQ85" s="3">
        <v>7.5237341824437405E-3</v>
      </c>
      <c r="AR85" s="3">
        <v>6.8194453617358448E-3</v>
      </c>
      <c r="AS85" s="3">
        <v>6.9460593172840732E-3</v>
      </c>
      <c r="AT85" s="3">
        <v>6.6789047599652845E-3</v>
      </c>
      <c r="AU85" s="3">
        <v>6.9994638726822468E-3</v>
      </c>
      <c r="AV85" s="3">
        <v>7.8151419465460302E-3</v>
      </c>
      <c r="AW85" s="3">
        <v>8.2257708338181156E-3</v>
      </c>
      <c r="AX85" s="3">
        <v>8.350508826213519E-3</v>
      </c>
      <c r="AY85" s="3">
        <v>7.8666782706852418E-3</v>
      </c>
      <c r="AZ85" s="3">
        <v>7.5302557727376443E-3</v>
      </c>
      <c r="BA85" s="3">
        <v>7.4370551685481916E-3</v>
      </c>
      <c r="BB85" s="3">
        <v>7.5164300225336565E-3</v>
      </c>
      <c r="BC85" s="3">
        <v>7.202054097017096E-3</v>
      </c>
      <c r="BD85" s="3">
        <v>6.8772356715647229E-3</v>
      </c>
      <c r="BE85" s="3">
        <v>6.8236037220191703E-3</v>
      </c>
      <c r="BF85" s="3">
        <v>6.6678536935315027E-3</v>
      </c>
      <c r="BG85" s="3">
        <v>7.7015737760031157E-3</v>
      </c>
      <c r="BH85" s="3">
        <v>7.1377777097118671E-3</v>
      </c>
      <c r="BI85" s="3">
        <v>7.8834530205146736E-3</v>
      </c>
      <c r="BJ85" s="3">
        <v>7.3102141076052613E-3</v>
      </c>
      <c r="BK85" s="3">
        <v>7.4753993782634386E-3</v>
      </c>
      <c r="BL85" s="3">
        <v>7.3983045765862107E-3</v>
      </c>
      <c r="BM85" s="3">
        <v>8.0766509769787161E-3</v>
      </c>
      <c r="BN85" s="3">
        <v>7.1456853570825273E-3</v>
      </c>
      <c r="BO85" s="3">
        <v>7.1498613416255997E-3</v>
      </c>
      <c r="BP85" s="3">
        <v>7.2021299114084962E-3</v>
      </c>
      <c r="BQ85" s="3">
        <v>7.809254055520117E-3</v>
      </c>
      <c r="BR85" s="3">
        <v>8.1800391284759452E-3</v>
      </c>
      <c r="BS85" s="3">
        <v>7.1464680169927037E-3</v>
      </c>
      <c r="BT85" s="3">
        <v>6.8761347789234213E-3</v>
      </c>
      <c r="BU85" s="3">
        <v>7.5184598692326875E-3</v>
      </c>
      <c r="BV85" s="3">
        <v>7.9947387624182444E-3</v>
      </c>
      <c r="BW85" s="3">
        <v>8.8879156796162605E-3</v>
      </c>
      <c r="BX85" s="3">
        <v>9.5860338442376736E-3</v>
      </c>
      <c r="BY85" s="3">
        <v>9.1461449700925238E-3</v>
      </c>
      <c r="BZ85" s="3">
        <v>1.0495740627358424E-2</v>
      </c>
      <c r="CA85" s="3">
        <v>1.1710489183599435E-2</v>
      </c>
      <c r="CB85" s="3">
        <v>1.1782683316154112E-2</v>
      </c>
      <c r="CC85" s="3">
        <v>1.0610702513037805E-2</v>
      </c>
      <c r="CD85" s="3">
        <v>9.8937922547849763E-3</v>
      </c>
      <c r="CE85" s="3">
        <v>9.8879951774178999E-3</v>
      </c>
      <c r="CF85" s="3">
        <v>9.336648933171229E-3</v>
      </c>
      <c r="CG85" s="3">
        <v>9.4425391482850021E-3</v>
      </c>
      <c r="CH85" s="3">
        <v>9.5795425626291203E-3</v>
      </c>
      <c r="CI85" s="3">
        <v>9.7349164902790879E-3</v>
      </c>
      <c r="CJ85" s="3">
        <v>9.8971955949974377E-3</v>
      </c>
      <c r="CK85" s="3">
        <v>1.0086323631327573E-2</v>
      </c>
      <c r="CL85" s="3">
        <v>9.0529039795610271E-3</v>
      </c>
      <c r="CM85" s="3">
        <v>8.9121260155619279E-3</v>
      </c>
      <c r="CN85" s="3">
        <v>9.1047886880427798E-3</v>
      </c>
      <c r="CO85" s="3">
        <v>9.0609176847569178E-3</v>
      </c>
      <c r="CP85" s="3">
        <v>8.4033756672150482E-3</v>
      </c>
      <c r="CQ85" s="3">
        <v>8.4522508499352174E-3</v>
      </c>
      <c r="CR85" s="3">
        <v>8.1624841279871289E-3</v>
      </c>
      <c r="CS85" s="3">
        <v>8.1616358233997949E-3</v>
      </c>
      <c r="CT85" s="3">
        <v>8.0118670325316343E-3</v>
      </c>
      <c r="CU85" s="3">
        <v>7.7831678810461515E-3</v>
      </c>
      <c r="CV85" s="3">
        <v>7.4290162826135923E-3</v>
      </c>
      <c r="CZ85" s="37">
        <f>((DX85/2)*5+(DY85+DZ85)*5+(EA85/2)*5)</f>
        <v>0.13999090460233926</v>
      </c>
      <c r="DA85" s="37">
        <f>((DW85/2)*5+(DX85/2)*5+(EA85/2)*5+(EB85/2)*5)</f>
        <v>8.6230972651006293E-2</v>
      </c>
      <c r="DB85" s="37">
        <f>SUM(DH85:DV85)*5+(DW85/2)*5+(EB85/2)*5+SUM(EC85:EE85)*5+SUM(DH86:EE87)</f>
        <v>1.1004332654702391</v>
      </c>
      <c r="DE85" t="str">
        <f t="shared" si="54"/>
        <v>Rural</v>
      </c>
      <c r="DF85" t="str">
        <f t="shared" si="55"/>
        <v>2</v>
      </c>
      <c r="DG85" t="str">
        <f t="shared" si="56"/>
        <v>Habil</v>
      </c>
      <c r="DH85" s="25">
        <f t="shared" si="29"/>
        <v>7.3894557376169619E-3</v>
      </c>
      <c r="DI85" s="25">
        <f t="shared" si="30"/>
        <v>7.1068261073454807E-3</v>
      </c>
      <c r="DJ85" s="25">
        <f t="shared" si="31"/>
        <v>7.1437614348839927E-3</v>
      </c>
      <c r="DK85" s="25">
        <f t="shared" si="32"/>
        <v>7.1127265515885316E-3</v>
      </c>
      <c r="DL85" s="25">
        <f t="shared" si="33"/>
        <v>6.6981349741837577E-3</v>
      </c>
      <c r="DM85" s="25">
        <f t="shared" si="34"/>
        <v>6.4174639404205851E-3</v>
      </c>
      <c r="DN85" s="25">
        <f t="shared" si="35"/>
        <v>6.1395500096615395E-3</v>
      </c>
      <c r="DO85" s="25">
        <f t="shared" si="36"/>
        <v>8.0097033454377044E-3</v>
      </c>
      <c r="DP85" s="25">
        <f t="shared" si="37"/>
        <v>7.5872140976787766E-3</v>
      </c>
      <c r="DQ85" s="25">
        <f t="shared" si="38"/>
        <v>7.5308263803677625E-3</v>
      </c>
      <c r="DR85" s="25">
        <f t="shared" si="39"/>
        <v>7.1098924741194091E-3</v>
      </c>
      <c r="DS85" s="25">
        <f t="shared" si="40"/>
        <v>7.9933034258636293E-3</v>
      </c>
      <c r="DT85" s="25">
        <f t="shared" si="41"/>
        <v>7.2581937399159163E-3</v>
      </c>
      <c r="DU85" s="25">
        <f t="shared" si="42"/>
        <v>7.0827022253164137E-3</v>
      </c>
      <c r="DV85" s="25">
        <f t="shared" si="43"/>
        <v>7.5168427707423963E-3</v>
      </c>
      <c r="DW85" s="25">
        <f t="shared" si="44"/>
        <v>7.3935818967738346E-3</v>
      </c>
      <c r="DX85" s="25">
        <f t="shared" si="45"/>
        <v>7.5029739949780466E-3</v>
      </c>
      <c r="DY85" s="25">
        <f t="shared" si="46"/>
        <v>8.4967870388762169E-3</v>
      </c>
      <c r="DZ85" s="25">
        <f t="shared" si="47"/>
        <v>1.0783764524301123E-2</v>
      </c>
      <c r="EA85" s="25">
        <f t="shared" si="48"/>
        <v>9.9322847196029775E-3</v>
      </c>
      <c r="EB85" s="25">
        <f t="shared" si="49"/>
        <v>9.6635484490476611E-3</v>
      </c>
      <c r="EC85" s="25">
        <f t="shared" si="50"/>
        <v>9.2890355786233256E-3</v>
      </c>
      <c r="ED85" s="25">
        <f t="shared" si="51"/>
        <v>8.5197570824735776E-3</v>
      </c>
      <c r="EE85" s="25">
        <f t="shared" si="52"/>
        <v>7.8464217548977928E-3</v>
      </c>
      <c r="EH85" t="s">
        <v>156</v>
      </c>
      <c r="EI85" t="s">
        <v>156</v>
      </c>
      <c r="EJ85" t="s">
        <v>156</v>
      </c>
      <c r="EK85" t="s">
        <v>156</v>
      </c>
      <c r="EL85" t="s">
        <v>156</v>
      </c>
      <c r="EM85" t="s">
        <v>156</v>
      </c>
      <c r="EN85" t="s">
        <v>156</v>
      </c>
      <c r="EO85" t="s">
        <v>156</v>
      </c>
      <c r="EP85" t="s">
        <v>156</v>
      </c>
      <c r="EQ85" t="s">
        <v>156</v>
      </c>
      <c r="ER85" t="s">
        <v>156</v>
      </c>
      <c r="ES85" t="s">
        <v>156</v>
      </c>
      <c r="ET85" t="s">
        <v>156</v>
      </c>
      <c r="EU85" t="s">
        <v>156</v>
      </c>
      <c r="EV85" t="s">
        <v>156</v>
      </c>
      <c r="EW85" t="s">
        <v>156</v>
      </c>
      <c r="EX85" t="s">
        <v>156</v>
      </c>
      <c r="EY85" t="s">
        <v>156</v>
      </c>
      <c r="EZ85" t="s">
        <v>156</v>
      </c>
      <c r="FA85" t="s">
        <v>156</v>
      </c>
      <c r="FB85" t="s">
        <v>156</v>
      </c>
      <c r="FC85" t="s">
        <v>156</v>
      </c>
      <c r="FD85" t="s">
        <v>156</v>
      </c>
      <c r="FE85" t="s">
        <v>156</v>
      </c>
    </row>
    <row r="86" spans="2:161" x14ac:dyDescent="0.25">
      <c r="B86" s="4" t="s">
        <v>119</v>
      </c>
      <c r="C86" s="4" t="s">
        <v>108</v>
      </c>
      <c r="D86" s="4" t="s">
        <v>101</v>
      </c>
      <c r="E86" s="4">
        <v>7.9420764387331776E-3</v>
      </c>
      <c r="F86" s="4">
        <v>7.9058050956339471E-3</v>
      </c>
      <c r="G86" s="4">
        <v>7.9214462739192765E-3</v>
      </c>
      <c r="H86" s="4">
        <v>8.0916786019038095E-3</v>
      </c>
      <c r="I86" s="4">
        <v>8.4627741667615518E-3</v>
      </c>
      <c r="J86" s="4">
        <v>8.2939103101570873E-3</v>
      </c>
      <c r="K86" s="4">
        <v>8.370489994451254E-3</v>
      </c>
      <c r="L86" s="4">
        <v>8.0907670901069866E-3</v>
      </c>
      <c r="M86" s="4">
        <v>8.2018155295077357E-3</v>
      </c>
      <c r="N86" s="4">
        <v>8.0013285119830951E-3</v>
      </c>
      <c r="O86" s="4">
        <v>8.2720127355204558E-3</v>
      </c>
      <c r="P86" s="4">
        <v>7.8782670933706944E-3</v>
      </c>
      <c r="Q86" s="4">
        <v>7.8814786637099836E-3</v>
      </c>
      <c r="R86" s="4">
        <v>7.7279478590035746E-3</v>
      </c>
      <c r="S86" s="4">
        <v>7.6797393512016612E-3</v>
      </c>
      <c r="T86" s="4">
        <v>7.643011011837249E-3</v>
      </c>
      <c r="U86" s="4">
        <v>8.0103142734529176E-3</v>
      </c>
      <c r="V86" s="4">
        <v>8.204153558087228E-3</v>
      </c>
      <c r="W86" s="4">
        <v>7.5537440219374035E-3</v>
      </c>
      <c r="X86" s="4">
        <v>7.6049698428879492E-3</v>
      </c>
      <c r="Y86" s="4">
        <v>8.1581111607384772E-3</v>
      </c>
      <c r="Z86" s="4">
        <v>8.1905473831347265E-3</v>
      </c>
      <c r="AA86" s="4">
        <v>6.79369495395875E-3</v>
      </c>
      <c r="AB86" s="4">
        <v>7.4931942203034941E-3</v>
      </c>
      <c r="AC86" s="4">
        <v>7.2951662824549263E-3</v>
      </c>
      <c r="AD86" s="4">
        <v>6.8783465689691214E-3</v>
      </c>
      <c r="AE86" s="4">
        <v>6.8052156325398268E-3</v>
      </c>
      <c r="AF86" s="4">
        <v>7.3672848156542993E-3</v>
      </c>
      <c r="AG86" s="4">
        <v>6.8047157051232439E-3</v>
      </c>
      <c r="AH86" s="4">
        <v>7.3789645501110123E-3</v>
      </c>
      <c r="AI86" s="4">
        <v>7.4100599991050262E-3</v>
      </c>
      <c r="AJ86" s="4">
        <v>6.7872591946939436E-3</v>
      </c>
      <c r="AK86" s="4">
        <v>7.82480945638841E-3</v>
      </c>
      <c r="AL86" s="4">
        <v>7.4240019803755953E-3</v>
      </c>
      <c r="AM86" s="4">
        <v>7.04906112098567E-3</v>
      </c>
      <c r="AN86" s="4">
        <v>6.8155774215159729E-3</v>
      </c>
      <c r="AO86" s="4">
        <v>6.550356940061613E-3</v>
      </c>
      <c r="AP86" s="4">
        <v>6.7736100647232669E-3</v>
      </c>
      <c r="AQ86" s="4">
        <v>6.6691186748219153E-3</v>
      </c>
      <c r="AR86" s="4">
        <v>7.7290032168989588E-3</v>
      </c>
      <c r="AS86" s="4">
        <v>6.0857451936675317E-3</v>
      </c>
      <c r="AT86" s="4">
        <v>5.924748592448314E-3</v>
      </c>
      <c r="AU86" s="4">
        <v>5.5911943339853609E-3</v>
      </c>
      <c r="AV86" s="4">
        <v>5.9993792291808514E-3</v>
      </c>
      <c r="AW86" s="4">
        <v>5.519252574955575E-3</v>
      </c>
      <c r="AX86" s="4">
        <v>5.5957616342942528E-3</v>
      </c>
      <c r="AY86" s="4">
        <v>7.1660580313956737E-3</v>
      </c>
      <c r="AZ86" s="4">
        <v>6.8693582625723665E-3</v>
      </c>
      <c r="BA86" s="4">
        <v>6.1757241104749543E-3</v>
      </c>
      <c r="BB86" s="4">
        <v>6.2205292972283659E-3</v>
      </c>
      <c r="BC86" s="4">
        <v>6.5174966142221612E-3</v>
      </c>
      <c r="BD86" s="4">
        <v>6.8106767620341839E-3</v>
      </c>
      <c r="BE86" s="4">
        <v>8.3200747612974559E-3</v>
      </c>
      <c r="BF86" s="4">
        <v>6.8872691989447328E-3</v>
      </c>
      <c r="BG86" s="4">
        <v>7.3007284096659412E-3</v>
      </c>
      <c r="BH86" s="4">
        <v>8.2485672598103139E-3</v>
      </c>
      <c r="BI86" s="4">
        <v>7.9442931530937389E-3</v>
      </c>
      <c r="BJ86" s="4">
        <v>7.8768330520881859E-3</v>
      </c>
      <c r="BK86" s="4">
        <v>9.5072700624086216E-3</v>
      </c>
      <c r="BL86" s="4">
        <v>9.0032310615952571E-3</v>
      </c>
      <c r="BM86" s="4">
        <v>7.9732224612426659E-3</v>
      </c>
      <c r="BN86" s="4">
        <v>7.4323918255600942E-3</v>
      </c>
      <c r="BO86" s="4">
        <v>7.1755765011771262E-3</v>
      </c>
      <c r="BP86" s="4">
        <v>7.3333792491385623E-3</v>
      </c>
      <c r="BQ86" s="4">
        <v>7.5095171243878813E-3</v>
      </c>
      <c r="BR86" s="4">
        <v>9.0572972951735095E-3</v>
      </c>
      <c r="BS86" s="4">
        <v>8.8232856981929116E-3</v>
      </c>
      <c r="BT86" s="4">
        <v>7.2456246771223911E-3</v>
      </c>
      <c r="BU86" s="4">
        <v>7.7470127011754304E-3</v>
      </c>
      <c r="BV86" s="4">
        <v>7.8345047325757578E-3</v>
      </c>
      <c r="BW86" s="4">
        <v>8.3465625176223999E-3</v>
      </c>
      <c r="BX86" s="4">
        <v>8.3916175964250002E-3</v>
      </c>
      <c r="BY86" s="4">
        <v>9.3403048261665629E-3</v>
      </c>
      <c r="BZ86" s="4">
        <v>9.6048259867783387E-3</v>
      </c>
      <c r="CA86" s="4">
        <v>1.0388923771970622E-2</v>
      </c>
      <c r="CB86" s="4">
        <v>1.0000094000549355E-2</v>
      </c>
      <c r="CC86" s="4">
        <v>1.042471797195635E-2</v>
      </c>
      <c r="CD86" s="4">
        <v>9.9777645626527058E-3</v>
      </c>
      <c r="CE86" s="4">
        <v>9.9125363501022003E-3</v>
      </c>
      <c r="CF86" s="4">
        <v>1.0932625018097443E-2</v>
      </c>
      <c r="CG86" s="4">
        <v>1.0089467012768196E-2</v>
      </c>
      <c r="CH86" s="4">
        <v>9.5406935022405576E-3</v>
      </c>
      <c r="CI86" s="4">
        <v>9.8374714557902827E-3</v>
      </c>
      <c r="CJ86" s="4">
        <v>1.0021910844592079E-2</v>
      </c>
      <c r="CK86" s="4">
        <v>9.7865157883682951E-3</v>
      </c>
      <c r="CL86" s="4">
        <v>9.0823962670256494E-3</v>
      </c>
      <c r="CM86" s="4">
        <v>9.2811967826600308E-3</v>
      </c>
      <c r="CN86" s="4">
        <v>9.0285118752133145E-3</v>
      </c>
      <c r="CO86" s="4">
        <v>9.1927908066980236E-3</v>
      </c>
      <c r="CP86" s="4">
        <v>8.9655534651914229E-3</v>
      </c>
      <c r="CQ86" s="4">
        <v>9.2341519523963522E-3</v>
      </c>
      <c r="CR86" s="4">
        <v>9.2281404780445268E-3</v>
      </c>
      <c r="CS86" s="4">
        <v>9.2848779071844478E-3</v>
      </c>
      <c r="CT86" s="4">
        <v>9.2632907793027287E-3</v>
      </c>
      <c r="CU86" s="4">
        <v>9.0197760672819528E-3</v>
      </c>
      <c r="CV86" s="4">
        <v>9.0820502914636218E-3</v>
      </c>
      <c r="CZ86" s="40">
        <f>CZ85/SUM($CZ85:$DB85)</f>
        <v>0.10552169896612468</v>
      </c>
      <c r="DA86" s="40">
        <f>DA85/SUM($CZ85:$DB85)</f>
        <v>6.4998785195960265E-2</v>
      </c>
      <c r="DB86" s="40">
        <f>DB85/SUM($CZ85:$DB85)</f>
        <v>0.82947951583791513</v>
      </c>
      <c r="DE86" t="str">
        <f t="shared" si="54"/>
        <v>Rural</v>
      </c>
      <c r="DF86" t="str">
        <f t="shared" si="55"/>
        <v>2</v>
      </c>
      <c r="DG86" t="str">
        <f t="shared" si="56"/>
        <v>Sabado</v>
      </c>
      <c r="DH86" s="25">
        <f t="shared" si="29"/>
        <v>7.9652516025475531E-3</v>
      </c>
      <c r="DI86" s="25">
        <f t="shared" si="30"/>
        <v>8.3044853903692199E-3</v>
      </c>
      <c r="DJ86" s="25">
        <f t="shared" si="31"/>
        <v>8.0883559675954952E-3</v>
      </c>
      <c r="DK86" s="25">
        <f t="shared" si="32"/>
        <v>7.7330442214381167E-3</v>
      </c>
      <c r="DL86" s="25">
        <f t="shared" si="33"/>
        <v>7.843295424091375E-3</v>
      </c>
      <c r="DM86" s="25">
        <f t="shared" si="34"/>
        <v>7.6588869295338615E-3</v>
      </c>
      <c r="DN86" s="25">
        <f t="shared" si="35"/>
        <v>7.0865033249045434E-3</v>
      </c>
      <c r="DO86" s="25">
        <f t="shared" si="36"/>
        <v>7.0952498622583061E-3</v>
      </c>
      <c r="DP86" s="25">
        <f t="shared" si="37"/>
        <v>7.2783624948164118E-3</v>
      </c>
      <c r="DQ86" s="25">
        <f t="shared" si="38"/>
        <v>6.9305222241264385E-3</v>
      </c>
      <c r="DR86" s="25">
        <f t="shared" si="39"/>
        <v>5.9002668373205145E-3</v>
      </c>
      <c r="DS86" s="25">
        <f t="shared" si="40"/>
        <v>6.287607625804467E-3</v>
      </c>
      <c r="DT86" s="25">
        <f t="shared" si="41"/>
        <v>6.4311066959899165E-3</v>
      </c>
      <c r="DU86" s="25">
        <f t="shared" si="42"/>
        <v>7.6891599074296107E-3</v>
      </c>
      <c r="DV86" s="25">
        <f t="shared" si="43"/>
        <v>8.5829068322964518E-3</v>
      </c>
      <c r="DW86" s="25">
        <f t="shared" si="44"/>
        <v>7.4786425092796122E-3</v>
      </c>
      <c r="DX86" s="25">
        <f t="shared" si="45"/>
        <v>8.1589311987191743E-3</v>
      </c>
      <c r="DY86" s="25">
        <f t="shared" si="46"/>
        <v>8.0799243869496482E-3</v>
      </c>
      <c r="DZ86" s="25">
        <f t="shared" si="47"/>
        <v>9.8335371463662193E-3</v>
      </c>
      <c r="EA86" s="25">
        <f t="shared" si="48"/>
        <v>1.0311910975702176E-2</v>
      </c>
      <c r="EB86" s="25">
        <f t="shared" si="49"/>
        <v>9.8723857038477778E-3</v>
      </c>
      <c r="EC86" s="25">
        <f t="shared" si="50"/>
        <v>9.294655178316822E-3</v>
      </c>
      <c r="ED86" s="25">
        <f t="shared" si="51"/>
        <v>9.1551591755825827E-3</v>
      </c>
      <c r="EE86" s="25">
        <f t="shared" si="52"/>
        <v>9.1624987613081882E-3</v>
      </c>
      <c r="EH86" s="25">
        <v>2.620726055</v>
      </c>
      <c r="EI86" s="25">
        <v>2.4549612750000001</v>
      </c>
      <c r="EJ86" s="25">
        <v>2.3235852149999996</v>
      </c>
      <c r="EK86" s="25">
        <v>2.3190345150000002</v>
      </c>
      <c r="EL86" s="25">
        <v>2.2227669050000003</v>
      </c>
      <c r="EM86" s="25">
        <v>2.2872873299999998</v>
      </c>
      <c r="EN86" s="25">
        <v>2.4196901450000001</v>
      </c>
      <c r="EO86" s="25">
        <v>3.0719014050000002</v>
      </c>
      <c r="EP86" s="25">
        <v>3.0898943650000001</v>
      </c>
      <c r="EQ86" s="25">
        <v>3.1500718299999999</v>
      </c>
      <c r="ER86" s="25">
        <v>3.5865049249999998</v>
      </c>
      <c r="ES86" s="25">
        <v>3.3406760599999998</v>
      </c>
      <c r="ET86" s="25">
        <v>3.22697324</v>
      </c>
      <c r="EU86" s="25">
        <v>3.100873945</v>
      </c>
      <c r="EV86" s="25">
        <v>2.9173274650000001</v>
      </c>
      <c r="EW86" s="25">
        <v>3.0135802800000002</v>
      </c>
      <c r="EX86" s="25">
        <v>3.2908387299999999</v>
      </c>
      <c r="EY86" s="25">
        <v>3.267672535</v>
      </c>
      <c r="EZ86" s="25">
        <v>3.694810565</v>
      </c>
      <c r="FA86" s="25">
        <v>3.84496057</v>
      </c>
      <c r="FB86" s="25">
        <v>3.8321337999999998</v>
      </c>
      <c r="FC86" s="25">
        <v>3.4276345050000003</v>
      </c>
      <c r="FD86" s="25">
        <v>3.1078232400000001</v>
      </c>
      <c r="FE86" s="25">
        <v>2.9160654949999998</v>
      </c>
    </row>
    <row r="87" spans="2:161" x14ac:dyDescent="0.25">
      <c r="B87" s="5" t="s">
        <v>119</v>
      </c>
      <c r="C87" s="5" t="s">
        <v>108</v>
      </c>
      <c r="D87" s="5" t="s">
        <v>102</v>
      </c>
      <c r="E87" s="5">
        <v>8.311172335309331E-3</v>
      </c>
      <c r="F87" s="5">
        <v>8.3116571501207007E-3</v>
      </c>
      <c r="G87" s="5">
        <v>8.3610397070433152E-3</v>
      </c>
      <c r="H87" s="5">
        <v>8.4722623658916463E-3</v>
      </c>
      <c r="I87" s="5">
        <v>8.1938397129902221E-3</v>
      </c>
      <c r="J87" s="5">
        <v>8.5051201693188798E-3</v>
      </c>
      <c r="K87" s="5">
        <v>8.4945993459236823E-3</v>
      </c>
      <c r="L87" s="5">
        <v>8.5493623209107021E-3</v>
      </c>
      <c r="M87" s="5">
        <v>8.1167245387296794E-3</v>
      </c>
      <c r="N87" s="5">
        <v>8.3540283235408359E-3</v>
      </c>
      <c r="O87" s="5">
        <v>8.1424119998330918E-3</v>
      </c>
      <c r="P87" s="5">
        <v>8.1590680934731583E-3</v>
      </c>
      <c r="Q87" s="5">
        <v>8.6973788405869164E-3</v>
      </c>
      <c r="R87" s="5">
        <v>8.4100183807937056E-3</v>
      </c>
      <c r="S87" s="5">
        <v>8.0670288986555184E-3</v>
      </c>
      <c r="T87" s="5">
        <v>8.3043251147604004E-3</v>
      </c>
      <c r="U87" s="5">
        <v>8.6743224986184711E-3</v>
      </c>
      <c r="V87" s="5">
        <v>8.2764209651618979E-3</v>
      </c>
      <c r="W87" s="5">
        <v>8.3609463364653792E-3</v>
      </c>
      <c r="X87" s="5">
        <v>8.2705659900605289E-3</v>
      </c>
      <c r="Y87" s="5">
        <v>7.9647289892342387E-3</v>
      </c>
      <c r="Z87" s="5">
        <v>7.6845970464947929E-3</v>
      </c>
      <c r="AA87" s="5">
        <v>7.5953350853122442E-3</v>
      </c>
      <c r="AB87" s="5">
        <v>7.6415415433283736E-3</v>
      </c>
      <c r="AC87" s="5">
        <v>7.9491382895263574E-3</v>
      </c>
      <c r="AD87" s="5">
        <v>8.3414346123669679E-3</v>
      </c>
      <c r="AE87" s="5">
        <v>7.9904617990873335E-3</v>
      </c>
      <c r="AF87" s="5">
        <v>7.783973232026154E-3</v>
      </c>
      <c r="AG87" s="5">
        <v>8.0530769136799851E-3</v>
      </c>
      <c r="AH87" s="5">
        <v>8.0387662677762536E-3</v>
      </c>
      <c r="AI87" s="5">
        <v>7.5826378411355489E-3</v>
      </c>
      <c r="AJ87" s="5">
        <v>7.753711016575366E-3</v>
      </c>
      <c r="AK87" s="5">
        <v>7.5452506021301937E-3</v>
      </c>
      <c r="AL87" s="5">
        <v>7.7886593273382085E-3</v>
      </c>
      <c r="AM87" s="5">
        <v>8.5526293214186148E-3</v>
      </c>
      <c r="AN87" s="5">
        <v>7.2534742583980757E-3</v>
      </c>
      <c r="AO87" s="5">
        <v>8.0011265198417485E-3</v>
      </c>
      <c r="AP87" s="5">
        <v>7.9091504779161183E-3</v>
      </c>
      <c r="AQ87" s="5">
        <v>7.1317560391336906E-3</v>
      </c>
      <c r="AR87" s="5">
        <v>7.9008944085804198E-3</v>
      </c>
      <c r="AS87" s="5">
        <v>6.958241457128013E-3</v>
      </c>
      <c r="AT87" s="5">
        <v>6.717960941147255E-3</v>
      </c>
      <c r="AU87" s="5">
        <v>6.7819445581585374E-3</v>
      </c>
      <c r="AV87" s="5">
        <v>6.9783969162960776E-3</v>
      </c>
      <c r="AW87" s="5">
        <v>7.3218913544505727E-3</v>
      </c>
      <c r="AX87" s="5">
        <v>7.2796792207401569E-3</v>
      </c>
      <c r="AY87" s="5">
        <v>7.7746163555815553E-3</v>
      </c>
      <c r="AZ87" s="5">
        <v>7.1942751110691807E-3</v>
      </c>
      <c r="BA87" s="5">
        <v>8.4948064709496202E-3</v>
      </c>
      <c r="BB87" s="5">
        <v>8.7041503656080307E-3</v>
      </c>
      <c r="BC87" s="5">
        <v>7.2324880107377401E-3</v>
      </c>
      <c r="BD87" s="5">
        <v>8.1840963881685894E-3</v>
      </c>
      <c r="BE87" s="5">
        <v>8.1516401426079878E-3</v>
      </c>
      <c r="BF87" s="5">
        <v>7.9185351895431026E-3</v>
      </c>
      <c r="BG87" s="5">
        <v>7.7821957678681861E-3</v>
      </c>
      <c r="BH87" s="5">
        <v>7.7676175573341243E-3</v>
      </c>
      <c r="BI87" s="5">
        <v>8.1429700139194535E-3</v>
      </c>
      <c r="BJ87" s="5">
        <v>8.0245011371017673E-3</v>
      </c>
      <c r="BK87" s="5">
        <v>7.3999178110106933E-3</v>
      </c>
      <c r="BL87" s="5">
        <v>7.5347548856395481E-3</v>
      </c>
      <c r="BM87" s="5">
        <v>7.2350633789722779E-3</v>
      </c>
      <c r="BN87" s="5">
        <v>7.3958427967903964E-3</v>
      </c>
      <c r="BO87" s="5">
        <v>8.3352918213845106E-3</v>
      </c>
      <c r="BP87" s="5">
        <v>8.4754057858953315E-3</v>
      </c>
      <c r="BQ87" s="5">
        <v>8.4778497039393694E-3</v>
      </c>
      <c r="BR87" s="5">
        <v>8.6407450303937101E-3</v>
      </c>
      <c r="BS87" s="5">
        <v>9.2203464777801721E-3</v>
      </c>
      <c r="BT87" s="5">
        <v>8.7625970065192925E-3</v>
      </c>
      <c r="BU87" s="5">
        <v>8.225263432339357E-3</v>
      </c>
      <c r="BV87" s="5">
        <v>7.9754442344185227E-3</v>
      </c>
      <c r="BW87" s="5">
        <v>8.3063651345832157E-3</v>
      </c>
      <c r="BX87" s="5">
        <v>9.4141452139429836E-3</v>
      </c>
      <c r="BY87" s="5">
        <v>9.4703396732934101E-3</v>
      </c>
      <c r="BZ87" s="5">
        <v>9.1524646023404717E-3</v>
      </c>
      <c r="CA87" s="5">
        <v>9.8957034001476429E-3</v>
      </c>
      <c r="CB87" s="5">
        <v>9.9470075454981387E-3</v>
      </c>
      <c r="CC87" s="5">
        <v>9.2701380779183495E-3</v>
      </c>
      <c r="CD87" s="5">
        <v>8.9432013129460246E-3</v>
      </c>
      <c r="CE87" s="5">
        <v>9.6445385714660024E-3</v>
      </c>
      <c r="CF87" s="5">
        <v>9.8814383404856234E-3</v>
      </c>
      <c r="CG87" s="5">
        <v>8.9443702355309317E-3</v>
      </c>
      <c r="CH87" s="5">
        <v>9.5497852011436103E-3</v>
      </c>
      <c r="CI87" s="5">
        <v>9.5208889095594138E-3</v>
      </c>
      <c r="CJ87" s="5">
        <v>9.1512349871398641E-3</v>
      </c>
      <c r="CK87" s="5">
        <v>8.9243562101538037E-3</v>
      </c>
      <c r="CL87" s="5">
        <v>8.8196954884377978E-3</v>
      </c>
      <c r="CM87" s="5">
        <v>8.5702248131221872E-3</v>
      </c>
      <c r="CN87" s="5">
        <v>8.4381547994749236E-3</v>
      </c>
      <c r="CO87" s="5">
        <v>8.3520615034632997E-3</v>
      </c>
      <c r="CP87" s="5">
        <v>7.9250264610406101E-3</v>
      </c>
      <c r="CQ87" s="5">
        <v>7.7828194318047992E-3</v>
      </c>
      <c r="CR87" s="5">
        <v>7.6686149025534814E-3</v>
      </c>
      <c r="CS87" s="5">
        <v>7.9332193852439444E-3</v>
      </c>
      <c r="CT87" s="5">
        <v>7.6410997239793662E-3</v>
      </c>
      <c r="CU87" s="5">
        <v>7.7789261864568277E-3</v>
      </c>
      <c r="CV87" s="5">
        <v>7.725938178904674E-3</v>
      </c>
      <c r="CZ87" s="37">
        <v>0.12085111417601425</v>
      </c>
      <c r="DA87" s="37">
        <v>6.8330132314979031E-2</v>
      </c>
      <c r="DB87" s="37">
        <v>0.81081875350900667</v>
      </c>
      <c r="DE87" t="str">
        <f t="shared" si="54"/>
        <v>Rural</v>
      </c>
      <c r="DF87" t="str">
        <f t="shared" si="55"/>
        <v>2</v>
      </c>
      <c r="DG87" t="str">
        <f t="shared" si="56"/>
        <v>Domingo</v>
      </c>
      <c r="DH87" s="25">
        <f t="shared" si="29"/>
        <v>8.3640328895912483E-3</v>
      </c>
      <c r="DI87" s="25">
        <f t="shared" si="30"/>
        <v>8.4357303872858724E-3</v>
      </c>
      <c r="DJ87" s="25">
        <f t="shared" si="31"/>
        <v>8.1930582388941922E-3</v>
      </c>
      <c r="DK87" s="25">
        <f t="shared" si="32"/>
        <v>8.3696878086991361E-3</v>
      </c>
      <c r="DL87" s="25">
        <f t="shared" si="33"/>
        <v>8.3955639475765693E-3</v>
      </c>
      <c r="DM87" s="25">
        <f t="shared" si="34"/>
        <v>7.7215506660924128E-3</v>
      </c>
      <c r="DN87" s="25">
        <f t="shared" si="35"/>
        <v>8.0162519832517043E-3</v>
      </c>
      <c r="DO87" s="25">
        <f t="shared" si="36"/>
        <v>7.8570480097917891E-3</v>
      </c>
      <c r="DP87" s="25">
        <f t="shared" si="37"/>
        <v>7.7850033773212736E-3</v>
      </c>
      <c r="DQ87" s="25">
        <f t="shared" si="38"/>
        <v>7.7357318613679935E-3</v>
      </c>
      <c r="DR87" s="25">
        <f t="shared" si="39"/>
        <v>6.8591359681824714E-3</v>
      </c>
      <c r="DS87" s="25">
        <f t="shared" si="40"/>
        <v>7.3926155104603666E-3</v>
      </c>
      <c r="DT87" s="25">
        <f t="shared" si="41"/>
        <v>8.1538853088659949E-3</v>
      </c>
      <c r="DU87" s="25">
        <f t="shared" si="42"/>
        <v>7.9049971643383489E-3</v>
      </c>
      <c r="DV87" s="25">
        <f t="shared" si="43"/>
        <v>7.7755359619178658E-3</v>
      </c>
      <c r="DW87" s="25">
        <f t="shared" si="44"/>
        <v>7.8604009457606296E-3</v>
      </c>
      <c r="DX87" s="25">
        <f t="shared" si="45"/>
        <v>8.775384554658136E-3</v>
      </c>
      <c r="DY87" s="25">
        <f t="shared" si="46"/>
        <v>8.4803045038210206E-3</v>
      </c>
      <c r="DZ87" s="25">
        <f t="shared" si="47"/>
        <v>9.6163788053199167E-3</v>
      </c>
      <c r="EA87" s="25">
        <f t="shared" si="48"/>
        <v>9.4348290757040008E-3</v>
      </c>
      <c r="EB87" s="25">
        <f t="shared" si="49"/>
        <v>9.2915698333434545E-3</v>
      </c>
      <c r="EC87" s="25">
        <f t="shared" si="50"/>
        <v>8.6881078277971785E-3</v>
      </c>
      <c r="ED87" s="25">
        <f t="shared" si="51"/>
        <v>7.9321305747155485E-3</v>
      </c>
      <c r="EE87" s="25">
        <f t="shared" si="52"/>
        <v>7.7697958686462031E-3</v>
      </c>
      <c r="EH87" t="s">
        <v>156</v>
      </c>
      <c r="EI87" t="s">
        <v>156</v>
      </c>
      <c r="EJ87" t="s">
        <v>156</v>
      </c>
      <c r="EK87" t="s">
        <v>156</v>
      </c>
      <c r="EL87" t="s">
        <v>156</v>
      </c>
      <c r="EM87" t="s">
        <v>156</v>
      </c>
      <c r="EN87" t="s">
        <v>156</v>
      </c>
      <c r="EO87" t="s">
        <v>156</v>
      </c>
      <c r="EP87" t="s">
        <v>156</v>
      </c>
      <c r="EQ87" t="s">
        <v>156</v>
      </c>
      <c r="ER87" t="s">
        <v>156</v>
      </c>
      <c r="ES87" t="s">
        <v>156</v>
      </c>
      <c r="ET87" t="s">
        <v>156</v>
      </c>
      <c r="EU87" t="s">
        <v>156</v>
      </c>
      <c r="EV87" t="s">
        <v>156</v>
      </c>
      <c r="EW87" t="s">
        <v>156</v>
      </c>
      <c r="EX87" t="s">
        <v>156</v>
      </c>
      <c r="EY87" t="s">
        <v>156</v>
      </c>
      <c r="EZ87" t="s">
        <v>156</v>
      </c>
      <c r="FA87" t="s">
        <v>156</v>
      </c>
      <c r="FB87" t="s">
        <v>156</v>
      </c>
      <c r="FC87" t="s">
        <v>156</v>
      </c>
      <c r="FD87" t="s">
        <v>156</v>
      </c>
      <c r="FE87" t="s">
        <v>156</v>
      </c>
    </row>
    <row r="88" spans="2:161" x14ac:dyDescent="0.25">
      <c r="B88" s="3" t="s">
        <v>119</v>
      </c>
      <c r="C88" s="3" t="s">
        <v>109</v>
      </c>
      <c r="D88" s="3" t="s">
        <v>100</v>
      </c>
      <c r="E88" s="3">
        <v>8.2830603999208205E-3</v>
      </c>
      <c r="F88" s="3">
        <v>8.3601905145455589E-3</v>
      </c>
      <c r="G88" s="3">
        <v>8.0821848033383673E-3</v>
      </c>
      <c r="H88" s="3">
        <v>8.0929014424299325E-3</v>
      </c>
      <c r="I88" s="3">
        <v>8.256329830762181E-3</v>
      </c>
      <c r="J88" s="3">
        <v>8.2186360562267937E-3</v>
      </c>
      <c r="K88" s="3">
        <v>8.3332307395774935E-3</v>
      </c>
      <c r="L88" s="3">
        <v>7.882208554276968E-3</v>
      </c>
      <c r="M88" s="3">
        <v>8.1078366941483605E-3</v>
      </c>
      <c r="N88" s="3">
        <v>7.8241169185891205E-3</v>
      </c>
      <c r="O88" s="3">
        <v>7.9952597638810255E-3</v>
      </c>
      <c r="P88" s="3">
        <v>7.980633955052328E-3</v>
      </c>
      <c r="Q88" s="3">
        <v>7.8596550568306878E-3</v>
      </c>
      <c r="R88" s="3">
        <v>7.8620881150139217E-3</v>
      </c>
      <c r="S88" s="3">
        <v>7.9647755087069345E-3</v>
      </c>
      <c r="T88" s="3">
        <v>8.0209933787074531E-3</v>
      </c>
      <c r="U88" s="3">
        <v>7.7840797585241725E-3</v>
      </c>
      <c r="V88" s="3">
        <v>7.6293786751756342E-3</v>
      </c>
      <c r="W88" s="3">
        <v>7.8076398815825057E-3</v>
      </c>
      <c r="X88" s="3">
        <v>7.4739468296652171E-3</v>
      </c>
      <c r="Y88" s="3">
        <v>7.5183229870116218E-3</v>
      </c>
      <c r="Z88" s="3">
        <v>7.4324429563007912E-3</v>
      </c>
      <c r="AA88" s="3">
        <v>7.82262944968533E-3</v>
      </c>
      <c r="AB88" s="3">
        <v>7.3055096340306925E-3</v>
      </c>
      <c r="AC88" s="3">
        <v>7.6590776956609718E-3</v>
      </c>
      <c r="AD88" s="3">
        <v>8.2164689021116174E-3</v>
      </c>
      <c r="AE88" s="3">
        <v>7.5824508891400733E-3</v>
      </c>
      <c r="AF88" s="3">
        <v>8.433770278275762E-3</v>
      </c>
      <c r="AG88" s="3">
        <v>8.63265992766875E-3</v>
      </c>
      <c r="AH88" s="3">
        <v>8.5115655065557093E-3</v>
      </c>
      <c r="AI88" s="3">
        <v>8.6574365191380911E-3</v>
      </c>
      <c r="AJ88" s="3">
        <v>9.8060965222196168E-3</v>
      </c>
      <c r="AK88" s="3">
        <v>1.0375065116594171E-2</v>
      </c>
      <c r="AL88" s="3">
        <v>1.0130810436268881E-2</v>
      </c>
      <c r="AM88" s="3">
        <v>1.0333019510791333E-2</v>
      </c>
      <c r="AN88" s="3">
        <v>1.0101417580726212E-2</v>
      </c>
      <c r="AO88" s="3">
        <v>1.0788906225208856E-2</v>
      </c>
      <c r="AP88" s="3">
        <v>1.2040306364553142E-2</v>
      </c>
      <c r="AQ88" s="3">
        <v>1.2878612439104256E-2</v>
      </c>
      <c r="AR88" s="3">
        <v>1.3613766196933561E-2</v>
      </c>
      <c r="AS88" s="3">
        <v>1.3021750665183501E-2</v>
      </c>
      <c r="AT88" s="3">
        <v>1.2938651469419086E-2</v>
      </c>
      <c r="AU88" s="3">
        <v>1.2516797674701596E-2</v>
      </c>
      <c r="AV88" s="3">
        <v>1.2534401757203941E-2</v>
      </c>
      <c r="AW88" s="3">
        <v>1.225354300530606E-2</v>
      </c>
      <c r="AX88" s="3">
        <v>1.2073592526742635E-2</v>
      </c>
      <c r="AY88" s="3">
        <v>1.2149142356808163E-2</v>
      </c>
      <c r="AZ88" s="3">
        <v>1.2316141830889934E-2</v>
      </c>
      <c r="BA88" s="3">
        <v>1.1768098298108157E-2</v>
      </c>
      <c r="BB88" s="3">
        <v>1.1566881334664925E-2</v>
      </c>
      <c r="BC88" s="3">
        <v>1.1620321576461536E-2</v>
      </c>
      <c r="BD88" s="3">
        <v>1.134590958166137E-2</v>
      </c>
      <c r="BE88" s="3">
        <v>1.2137010443510683E-2</v>
      </c>
      <c r="BF88" s="3">
        <v>1.1893201380674888E-2</v>
      </c>
      <c r="BG88" s="3">
        <v>1.2511232685810867E-2</v>
      </c>
      <c r="BH88" s="3">
        <v>1.2193555178378314E-2</v>
      </c>
      <c r="BI88" s="3">
        <v>1.2864188636692669E-2</v>
      </c>
      <c r="BJ88" s="3">
        <v>1.3833815020573233E-2</v>
      </c>
      <c r="BK88" s="3">
        <v>1.2227668398600856E-2</v>
      </c>
      <c r="BL88" s="3">
        <v>1.262502434199292E-2</v>
      </c>
      <c r="BM88" s="3">
        <v>1.1786361023608062E-2</v>
      </c>
      <c r="BN88" s="3">
        <v>1.1554049234022026E-2</v>
      </c>
      <c r="BO88" s="3">
        <v>1.162863706372637E-2</v>
      </c>
      <c r="BP88" s="3">
        <v>1.1621813629475546E-2</v>
      </c>
      <c r="BQ88" s="3">
        <v>1.1402617938915999E-2</v>
      </c>
      <c r="BR88" s="3">
        <v>1.2013107821914953E-2</v>
      </c>
      <c r="BS88" s="3">
        <v>1.2106050077535206E-2</v>
      </c>
      <c r="BT88" s="3">
        <v>1.2458023137207648E-2</v>
      </c>
      <c r="BU88" s="3">
        <v>1.1902116363092687E-2</v>
      </c>
      <c r="BV88" s="3">
        <v>1.1721837143414751E-2</v>
      </c>
      <c r="BW88" s="3">
        <v>1.2172594979354572E-2</v>
      </c>
      <c r="BX88" s="3">
        <v>1.2422671249622168E-2</v>
      </c>
      <c r="BY88" s="3">
        <v>1.2281281827929234E-2</v>
      </c>
      <c r="BZ88" s="3">
        <v>1.2944130018671189E-2</v>
      </c>
      <c r="CA88" s="3">
        <v>1.2725286807957844E-2</v>
      </c>
      <c r="CB88" s="3">
        <v>1.3939092361005614E-2</v>
      </c>
      <c r="CC88" s="3">
        <v>1.3018464869799533E-2</v>
      </c>
      <c r="CD88" s="3">
        <v>1.300485011529701E-2</v>
      </c>
      <c r="CE88" s="3">
        <v>1.2925899289541092E-2</v>
      </c>
      <c r="CF88" s="3">
        <v>1.2601163023532225E-2</v>
      </c>
      <c r="CG88" s="3">
        <v>1.2515795954142711E-2</v>
      </c>
      <c r="CH88" s="3">
        <v>1.3195315338043898E-2</v>
      </c>
      <c r="CI88" s="3">
        <v>1.2997118205609162E-2</v>
      </c>
      <c r="CJ88" s="3">
        <v>1.1400545476554365E-2</v>
      </c>
      <c r="CK88" s="3">
        <v>1.0141885970781517E-2</v>
      </c>
      <c r="CL88" s="3">
        <v>9.9429483444483605E-3</v>
      </c>
      <c r="CM88" s="3">
        <v>9.7558540198100941E-3</v>
      </c>
      <c r="CN88" s="3">
        <v>9.1751174590518521E-3</v>
      </c>
      <c r="CO88" s="3">
        <v>9.7012838432848445E-3</v>
      </c>
      <c r="CP88" s="3">
        <v>9.6257293319305607E-3</v>
      </c>
      <c r="CQ88" s="3">
        <v>9.0988769517029028E-3</v>
      </c>
      <c r="CR88" s="3">
        <v>8.8399675458879119E-3</v>
      </c>
      <c r="CS88" s="3">
        <v>8.7035565473059674E-3</v>
      </c>
      <c r="CT88" s="3">
        <v>8.2551405804029646E-3</v>
      </c>
      <c r="CU88" s="3">
        <v>8.2755046002861311E-3</v>
      </c>
      <c r="CV88" s="3">
        <v>8.2909912069096415E-3</v>
      </c>
      <c r="CZ88" s="37">
        <f>((DX88/2)*5+(DY88+DZ88)*5+(EA88/2)*5)</f>
        <v>0.18734262360989987</v>
      </c>
      <c r="DA88" s="37">
        <f>((DW88/2)*5+(DX88/2)*5+(EA88/2)*5+(EB88/2)*5)</f>
        <v>0.12264363262432863</v>
      </c>
      <c r="DB88" s="37">
        <f>SUM(DH88:DV88)*5+(DW88/2)*5+(EB88/2)*5+SUM(EC88:EE88)*5+SUM(DH89:EE90)</f>
        <v>1.4508601182510144</v>
      </c>
      <c r="DE88" t="str">
        <f t="shared" si="54"/>
        <v>Rural</v>
      </c>
      <c r="DF88" t="str">
        <f t="shared" si="55"/>
        <v>3</v>
      </c>
      <c r="DG88" t="str">
        <f t="shared" si="56"/>
        <v>Habil</v>
      </c>
      <c r="DH88" s="25">
        <f t="shared" si="29"/>
        <v>8.2045842900586689E-3</v>
      </c>
      <c r="DI88" s="25">
        <f t="shared" si="30"/>
        <v>8.1726012952108591E-3</v>
      </c>
      <c r="DJ88" s="25">
        <f t="shared" si="31"/>
        <v>7.9769618329177082E-3</v>
      </c>
      <c r="DK88" s="25">
        <f t="shared" si="32"/>
        <v>7.9268780148147502E-3</v>
      </c>
      <c r="DL88" s="25">
        <f t="shared" si="33"/>
        <v>7.6737612862368826E-3</v>
      </c>
      <c r="DM88" s="25">
        <f t="shared" si="34"/>
        <v>7.5197262567571078E-3</v>
      </c>
      <c r="DN88" s="25">
        <f t="shared" si="35"/>
        <v>7.972941941297107E-3</v>
      </c>
      <c r="DO88" s="25">
        <f t="shared" si="36"/>
        <v>8.9019396188955418E-3</v>
      </c>
      <c r="DP88" s="25">
        <f t="shared" si="37"/>
        <v>1.0235078161095149E-2</v>
      </c>
      <c r="DQ88" s="25">
        <f t="shared" si="38"/>
        <v>1.2330397806449954E-2</v>
      </c>
      <c r="DR88" s="25">
        <f t="shared" si="39"/>
        <v>1.275290039162703E-2</v>
      </c>
      <c r="DS88" s="25">
        <f t="shared" si="40"/>
        <v>1.2198104929936698E-2</v>
      </c>
      <c r="DT88" s="25">
        <f t="shared" si="41"/>
        <v>1.1575302697723996E-2</v>
      </c>
      <c r="DU88" s="25">
        <f t="shared" si="42"/>
        <v>1.2183749922093689E-2</v>
      </c>
      <c r="DV88" s="25">
        <f t="shared" si="43"/>
        <v>1.2887674099464919E-2</v>
      </c>
      <c r="DW88" s="25">
        <f t="shared" si="44"/>
        <v>1.1647715237708002E-2</v>
      </c>
      <c r="DX88" s="25">
        <f t="shared" si="45"/>
        <v>1.1994949743893452E-2</v>
      </c>
      <c r="DY88" s="25">
        <f t="shared" si="46"/>
        <v>1.2054804933871044E-2</v>
      </c>
      <c r="DZ88" s="25">
        <f t="shared" si="47"/>
        <v>1.297244775389097E-2</v>
      </c>
      <c r="EA88" s="25">
        <f t="shared" si="48"/>
        <v>1.2887594324542465E-2</v>
      </c>
      <c r="EB88" s="25">
        <f t="shared" si="49"/>
        <v>1.2527193743587534E-2</v>
      </c>
      <c r="EC88" s="25">
        <f t="shared" si="50"/>
        <v>9.7539514485229552E-3</v>
      </c>
      <c r="ED88" s="25">
        <f t="shared" si="51"/>
        <v>9.316464418201555E-3</v>
      </c>
      <c r="EE88" s="25">
        <f t="shared" si="52"/>
        <v>8.3812982337261761E-3</v>
      </c>
      <c r="EH88" t="s">
        <v>156</v>
      </c>
      <c r="EI88" t="s">
        <v>156</v>
      </c>
      <c r="EJ88" t="s">
        <v>156</v>
      </c>
      <c r="EK88" t="s">
        <v>156</v>
      </c>
      <c r="EL88" t="s">
        <v>156</v>
      </c>
      <c r="EM88" t="s">
        <v>156</v>
      </c>
      <c r="EN88" t="s">
        <v>156</v>
      </c>
      <c r="EO88" t="s">
        <v>156</v>
      </c>
      <c r="EP88" t="s">
        <v>156</v>
      </c>
      <c r="EQ88" t="s">
        <v>156</v>
      </c>
      <c r="ER88" t="s">
        <v>156</v>
      </c>
      <c r="ES88" t="s">
        <v>156</v>
      </c>
      <c r="ET88" t="s">
        <v>156</v>
      </c>
      <c r="EU88" t="s">
        <v>156</v>
      </c>
      <c r="EV88" t="s">
        <v>156</v>
      </c>
      <c r="EW88" t="s">
        <v>156</v>
      </c>
      <c r="EX88" t="s">
        <v>156</v>
      </c>
      <c r="EY88" t="s">
        <v>156</v>
      </c>
      <c r="EZ88" t="s">
        <v>156</v>
      </c>
      <c r="FA88" t="s">
        <v>156</v>
      </c>
      <c r="FB88" t="s">
        <v>156</v>
      </c>
      <c r="FC88" t="s">
        <v>156</v>
      </c>
      <c r="FD88" t="s">
        <v>156</v>
      </c>
      <c r="FE88" t="s">
        <v>156</v>
      </c>
    </row>
    <row r="89" spans="2:161" x14ac:dyDescent="0.25">
      <c r="B89" s="4" t="s">
        <v>119</v>
      </c>
      <c r="C89" s="4" t="s">
        <v>109</v>
      </c>
      <c r="D89" s="4" t="s">
        <v>101</v>
      </c>
      <c r="E89" s="4">
        <v>9.1330798718965919E-3</v>
      </c>
      <c r="F89" s="4">
        <v>9.7632847523072292E-3</v>
      </c>
      <c r="G89" s="4">
        <v>1.0065579842989744E-2</v>
      </c>
      <c r="H89" s="4">
        <v>1.0213612900350227E-2</v>
      </c>
      <c r="I89" s="4">
        <v>9.7038835529593987E-3</v>
      </c>
      <c r="J89" s="4">
        <v>9.7128674966121889E-3</v>
      </c>
      <c r="K89" s="4">
        <v>9.5560475692722021E-3</v>
      </c>
      <c r="L89" s="4">
        <v>8.610862844980938E-3</v>
      </c>
      <c r="M89" s="4">
        <v>8.625621799155811E-3</v>
      </c>
      <c r="N89" s="4">
        <v>8.5366916299729582E-3</v>
      </c>
      <c r="O89" s="4">
        <v>8.5512966463262251E-3</v>
      </c>
      <c r="P89" s="4">
        <v>8.3741287529678458E-3</v>
      </c>
      <c r="Q89" s="4">
        <v>8.4598916747320035E-3</v>
      </c>
      <c r="R89" s="4">
        <v>8.2343581882502789E-3</v>
      </c>
      <c r="S89" s="4">
        <v>8.0079623770316945E-3</v>
      </c>
      <c r="T89" s="4">
        <v>8.1532001532066013E-3</v>
      </c>
      <c r="U89" s="4">
        <v>8.470992919312411E-3</v>
      </c>
      <c r="V89" s="4">
        <v>8.7509812221385937E-3</v>
      </c>
      <c r="W89" s="4">
        <v>8.4816405670152702E-3</v>
      </c>
      <c r="X89" s="4">
        <v>8.4595214415161685E-3</v>
      </c>
      <c r="Y89" s="4">
        <v>8.4622366851285352E-3</v>
      </c>
      <c r="Z89" s="4">
        <v>8.4492648753337271E-3</v>
      </c>
      <c r="AA89" s="4">
        <v>8.8300795885021682E-3</v>
      </c>
      <c r="AB89" s="4">
        <v>8.7148421136007109E-3</v>
      </c>
      <c r="AC89" s="4">
        <v>8.6321309180058658E-3</v>
      </c>
      <c r="AD89" s="4">
        <v>9.1046535438766112E-3</v>
      </c>
      <c r="AE89" s="4">
        <v>9.5818452390489389E-3</v>
      </c>
      <c r="AF89" s="4">
        <v>9.7713517786785567E-3</v>
      </c>
      <c r="AG89" s="4">
        <v>9.6205425179515785E-3</v>
      </c>
      <c r="AH89" s="4">
        <v>9.6418875208516934E-3</v>
      </c>
      <c r="AI89" s="4">
        <v>1.0467978196858482E-2</v>
      </c>
      <c r="AJ89" s="4">
        <v>1.0565751331399451E-2</v>
      </c>
      <c r="AK89" s="4">
        <v>9.8849112169643004E-3</v>
      </c>
      <c r="AL89" s="4">
        <v>1.0303044626706538E-2</v>
      </c>
      <c r="AM89" s="4">
        <v>1.0525390259739609E-2</v>
      </c>
      <c r="AN89" s="4">
        <v>1.2308359930382238E-2</v>
      </c>
      <c r="AO89" s="4">
        <v>1.1684526458229995E-2</v>
      </c>
      <c r="AP89" s="4">
        <v>1.2247401073251531E-2</v>
      </c>
      <c r="AQ89" s="4">
        <v>1.3206911717878673E-2</v>
      </c>
      <c r="AR89" s="4">
        <v>1.2819419727877588E-2</v>
      </c>
      <c r="AS89" s="4">
        <v>1.4406077340160235E-2</v>
      </c>
      <c r="AT89" s="4">
        <v>1.4533124562246083E-2</v>
      </c>
      <c r="AU89" s="4">
        <v>1.4786547354632272E-2</v>
      </c>
      <c r="AV89" s="4">
        <v>1.4003552173224312E-2</v>
      </c>
      <c r="AW89" s="4">
        <v>1.388695207249366E-2</v>
      </c>
      <c r="AX89" s="4">
        <v>1.4143007060100972E-2</v>
      </c>
      <c r="AY89" s="4">
        <v>1.411113606702725E-2</v>
      </c>
      <c r="AZ89" s="4">
        <v>1.3778590769486678E-2</v>
      </c>
      <c r="BA89" s="4">
        <v>1.3876285113728301E-2</v>
      </c>
      <c r="BB89" s="4">
        <v>1.4526969614536922E-2</v>
      </c>
      <c r="BC89" s="4">
        <v>1.3393563754176094E-2</v>
      </c>
      <c r="BD89" s="4">
        <v>1.2854867984479377E-2</v>
      </c>
      <c r="BE89" s="4">
        <v>1.333063949438427E-2</v>
      </c>
      <c r="BF89" s="4">
        <v>1.3533940222605543E-2</v>
      </c>
      <c r="BG89" s="4">
        <v>1.4162813065288991E-2</v>
      </c>
      <c r="BH89" s="4">
        <v>1.3129009162843819E-2</v>
      </c>
      <c r="BI89" s="4">
        <v>1.282930919220243E-2</v>
      </c>
      <c r="BJ89" s="4">
        <v>1.2962786983882067E-2</v>
      </c>
      <c r="BK89" s="4">
        <v>1.3479782071889622E-2</v>
      </c>
      <c r="BL89" s="4">
        <v>1.3225309057150695E-2</v>
      </c>
      <c r="BM89" s="4">
        <v>1.259952340841485E-2</v>
      </c>
      <c r="BN89" s="4">
        <v>1.2427022847720839E-2</v>
      </c>
      <c r="BO89" s="4">
        <v>1.2908418877850564E-2</v>
      </c>
      <c r="BP89" s="4">
        <v>1.2594657058282496E-2</v>
      </c>
      <c r="BQ89" s="4">
        <v>1.2505742927589013E-2</v>
      </c>
      <c r="BR89" s="4">
        <v>1.1316967161036478E-2</v>
      </c>
      <c r="BS89" s="4">
        <v>1.1204517031147889E-2</v>
      </c>
      <c r="BT89" s="4">
        <v>1.1984699225246431E-2</v>
      </c>
      <c r="BU89" s="4">
        <v>1.1403146810498784E-2</v>
      </c>
      <c r="BV89" s="4">
        <v>1.2191721696703347E-2</v>
      </c>
      <c r="BW89" s="4">
        <v>1.2894275270574008E-2</v>
      </c>
      <c r="BX89" s="4">
        <v>1.2728410712404692E-2</v>
      </c>
      <c r="BY89" s="4">
        <v>1.2763919833522657E-2</v>
      </c>
      <c r="BZ89" s="4">
        <v>1.2422190296463452E-2</v>
      </c>
      <c r="CA89" s="4">
        <v>1.2891686822115738E-2</v>
      </c>
      <c r="CB89" s="4">
        <v>1.2091218855815879E-2</v>
      </c>
      <c r="CC89" s="4">
        <v>1.1998179118925409E-2</v>
      </c>
      <c r="CD89" s="4">
        <v>1.1961387534719205E-2</v>
      </c>
      <c r="CE89" s="4">
        <v>1.0870561140391602E-2</v>
      </c>
      <c r="CF89" s="4">
        <v>1.0548618526745534E-2</v>
      </c>
      <c r="CG89" s="4">
        <v>1.027119003322032E-2</v>
      </c>
      <c r="CH89" s="4">
        <v>9.9193112152349133E-3</v>
      </c>
      <c r="CI89" s="4">
        <v>9.8444491963576453E-3</v>
      </c>
      <c r="CJ89" s="4">
        <v>1.1336332657848168E-2</v>
      </c>
      <c r="CK89" s="4">
        <v>1.1320305815574581E-2</v>
      </c>
      <c r="CL89" s="4">
        <v>1.126892687777435E-2</v>
      </c>
      <c r="CM89" s="4">
        <v>1.0995939881303575E-2</v>
      </c>
      <c r="CN89" s="4">
        <v>1.0446650951657001E-2</v>
      </c>
      <c r="CO89" s="4">
        <v>9.0411299620170998E-3</v>
      </c>
      <c r="CP89" s="4">
        <v>9.2771667887583589E-3</v>
      </c>
      <c r="CQ89" s="4">
        <v>1.0077025580116684E-2</v>
      </c>
      <c r="CR89" s="4">
        <v>1.0448898030567529E-2</v>
      </c>
      <c r="CS89" s="4">
        <v>9.7840077837480395E-3</v>
      </c>
      <c r="CT89" s="4">
        <v>1.0350996819936916E-2</v>
      </c>
      <c r="CU89" s="4">
        <v>1.0334822660521541E-2</v>
      </c>
      <c r="CV89" s="4">
        <v>1.0655811420681911E-2</v>
      </c>
      <c r="CZ89" s="40">
        <f>CZ88/SUM($CZ88:$DB88)</f>
        <v>0.10639350844259012</v>
      </c>
      <c r="DA89" s="40">
        <f>DA88/SUM($CZ88:$DB88)</f>
        <v>6.9650387678017442E-2</v>
      </c>
      <c r="DB89" s="40">
        <f>DB88/SUM($CZ88:$DB88)</f>
        <v>0.82395610387939255</v>
      </c>
      <c r="DE89" t="str">
        <f t="shared" si="54"/>
        <v>Rural</v>
      </c>
      <c r="DF89" t="str">
        <f t="shared" si="55"/>
        <v>3</v>
      </c>
      <c r="DG89" t="str">
        <f t="shared" si="56"/>
        <v>Sabado</v>
      </c>
      <c r="DH89" s="25">
        <f t="shared" si="29"/>
        <v>9.7938893418859484E-3</v>
      </c>
      <c r="DI89" s="25">
        <f t="shared" si="30"/>
        <v>9.3959153659561815E-3</v>
      </c>
      <c r="DJ89" s="25">
        <f t="shared" si="31"/>
        <v>8.5219347071057092E-3</v>
      </c>
      <c r="DK89" s="25">
        <f t="shared" si="32"/>
        <v>8.2138530983051454E-3</v>
      </c>
      <c r="DL89" s="25">
        <f t="shared" si="33"/>
        <v>8.54078403749561E-3</v>
      </c>
      <c r="DM89" s="25">
        <f t="shared" si="34"/>
        <v>8.6141058156412858E-3</v>
      </c>
      <c r="DN89" s="25">
        <f t="shared" si="35"/>
        <v>9.2724953699024927E-3</v>
      </c>
      <c r="DO89" s="25">
        <f t="shared" si="36"/>
        <v>1.00740398917653E-2</v>
      </c>
      <c r="DP89" s="25">
        <f t="shared" si="37"/>
        <v>1.0755426508448171E-2</v>
      </c>
      <c r="DQ89" s="25">
        <f t="shared" si="38"/>
        <v>1.2489564744309447E-2</v>
      </c>
      <c r="DR89" s="25">
        <f t="shared" si="39"/>
        <v>1.4432325357565726E-2</v>
      </c>
      <c r="DS89" s="25">
        <f t="shared" si="40"/>
        <v>1.3979921492277139E-2</v>
      </c>
      <c r="DT89" s="25">
        <f t="shared" si="41"/>
        <v>1.3662921616730174E-2</v>
      </c>
      <c r="DU89" s="25">
        <f t="shared" si="42"/>
        <v>1.3539100486280656E-2</v>
      </c>
      <c r="DV89" s="25">
        <f t="shared" si="43"/>
        <v>1.3124296826281204E-2</v>
      </c>
      <c r="DW89" s="25">
        <f t="shared" si="44"/>
        <v>1.2632405548067188E-2</v>
      </c>
      <c r="DX89" s="25">
        <f t="shared" si="45"/>
        <v>1.1752981586254953E-2</v>
      </c>
      <c r="DY89" s="25">
        <f t="shared" si="46"/>
        <v>1.2304388622545208E-2</v>
      </c>
      <c r="DZ89" s="25">
        <f t="shared" si="47"/>
        <v>1.2542253951979431E-2</v>
      </c>
      <c r="EA89" s="25">
        <f t="shared" si="48"/>
        <v>1.1344686580195436E-2</v>
      </c>
      <c r="EB89" s="25">
        <f t="shared" si="49"/>
        <v>1.0342820775665262E-2</v>
      </c>
      <c r="EC89" s="25">
        <f t="shared" si="50"/>
        <v>1.1007955881577377E-2</v>
      </c>
      <c r="ED89" s="25">
        <f t="shared" si="51"/>
        <v>9.7110550903649184E-3</v>
      </c>
      <c r="EE89" s="25">
        <f t="shared" si="52"/>
        <v>1.0281409671222101E-2</v>
      </c>
      <c r="EH89" s="25">
        <v>6.0728114299999998</v>
      </c>
      <c r="EI89" s="25">
        <v>5.4048585649999996</v>
      </c>
      <c r="EJ89" s="25">
        <v>5.3221585649999996</v>
      </c>
      <c r="EK89" s="25">
        <v>5.0434028550000001</v>
      </c>
      <c r="EL89" s="25">
        <v>5.2433271399999999</v>
      </c>
      <c r="EM89" s="25">
        <v>5.3874557149999998</v>
      </c>
      <c r="EN89" s="25">
        <v>6.3346171350000002</v>
      </c>
      <c r="EO89" s="25">
        <v>7.3989499999999992</v>
      </c>
      <c r="EP89" s="25">
        <v>8.1434199950000004</v>
      </c>
      <c r="EQ89" s="25">
        <v>7.3293214300000002</v>
      </c>
      <c r="ER89" s="25">
        <v>7.5392000000000001</v>
      </c>
      <c r="ES89" s="25">
        <v>7.0250328550000001</v>
      </c>
      <c r="ET89" s="25">
        <v>6.3501757099999994</v>
      </c>
      <c r="EU89" s="25">
        <v>5.86564</v>
      </c>
      <c r="EV89" s="25">
        <v>6.1231271400000002</v>
      </c>
      <c r="EW89" s="25">
        <v>6.7141499949999996</v>
      </c>
      <c r="EX89" s="25">
        <v>7.9883628550000001</v>
      </c>
      <c r="EY89" s="25">
        <v>9.2985714249999987</v>
      </c>
      <c r="EZ89" s="25">
        <v>9.7194599999999998</v>
      </c>
      <c r="FA89" s="25">
        <v>10.29030429</v>
      </c>
      <c r="FB89" s="25">
        <v>10.294339995</v>
      </c>
      <c r="FC89" s="25">
        <v>8.2229528550000008</v>
      </c>
      <c r="FD89" s="25">
        <v>8.0134271449999996</v>
      </c>
      <c r="FE89" s="25">
        <v>6.9578128599999998</v>
      </c>
    </row>
    <row r="90" spans="2:161" x14ac:dyDescent="0.25">
      <c r="B90" s="5" t="s">
        <v>119</v>
      </c>
      <c r="C90" s="5" t="s">
        <v>109</v>
      </c>
      <c r="D90" s="5" t="s">
        <v>102</v>
      </c>
      <c r="E90" s="5">
        <v>9.7081342786897416E-3</v>
      </c>
      <c r="F90" s="5">
        <v>8.8544764437096402E-3</v>
      </c>
      <c r="G90" s="5">
        <v>9.3395910133180216E-3</v>
      </c>
      <c r="H90" s="5">
        <v>9.0804218755410459E-3</v>
      </c>
      <c r="I90" s="5">
        <v>8.9954651627589793E-3</v>
      </c>
      <c r="J90" s="5">
        <v>9.087166623239197E-3</v>
      </c>
      <c r="K90" s="5">
        <v>9.0299950300707435E-3</v>
      </c>
      <c r="L90" s="5">
        <v>8.9786192825926769E-3</v>
      </c>
      <c r="M90" s="5">
        <v>9.2950048194126861E-3</v>
      </c>
      <c r="N90" s="5">
        <v>8.666918891666273E-3</v>
      </c>
      <c r="O90" s="5">
        <v>7.8716827783141177E-3</v>
      </c>
      <c r="P90" s="5">
        <v>7.9695951862709669E-3</v>
      </c>
      <c r="Q90" s="5">
        <v>7.9462626783392519E-3</v>
      </c>
      <c r="R90" s="5">
        <v>7.6810044282530779E-3</v>
      </c>
      <c r="S90" s="5">
        <v>8.0328270785357432E-3</v>
      </c>
      <c r="T90" s="5">
        <v>8.7885324787488166E-3</v>
      </c>
      <c r="U90" s="5">
        <v>8.7192755520016617E-3</v>
      </c>
      <c r="V90" s="5">
        <v>8.6733125161365977E-3</v>
      </c>
      <c r="W90" s="5">
        <v>8.6935371897573013E-3</v>
      </c>
      <c r="X90" s="5">
        <v>8.529884417671444E-3</v>
      </c>
      <c r="Y90" s="5">
        <v>8.6653512848013058E-3</v>
      </c>
      <c r="Z90" s="5">
        <v>8.739315805833826E-3</v>
      </c>
      <c r="AA90" s="5">
        <v>8.8242405297845102E-3</v>
      </c>
      <c r="AB90" s="5">
        <v>9.3866758271840354E-3</v>
      </c>
      <c r="AC90" s="5">
        <v>1.0259203886984838E-2</v>
      </c>
      <c r="AD90" s="5">
        <v>1.0065196657860037E-2</v>
      </c>
      <c r="AE90" s="5">
        <v>9.7310020565316187E-3</v>
      </c>
      <c r="AF90" s="5">
        <v>1.0545151630682896E-2</v>
      </c>
      <c r="AG90" s="5">
        <v>1.0558398950629402E-2</v>
      </c>
      <c r="AH90" s="5">
        <v>1.0508052360600321E-2</v>
      </c>
      <c r="AI90" s="5">
        <v>1.1662594736486474E-2</v>
      </c>
      <c r="AJ90" s="5">
        <v>9.849696885227471E-3</v>
      </c>
      <c r="AK90" s="5">
        <v>1.1061159204409886E-2</v>
      </c>
      <c r="AL90" s="5">
        <v>1.0539807944082966E-2</v>
      </c>
      <c r="AM90" s="5">
        <v>1.0063262025743938E-2</v>
      </c>
      <c r="AN90" s="5">
        <v>9.2998630163999771E-3</v>
      </c>
      <c r="AO90" s="5">
        <v>9.7868624806536162E-3</v>
      </c>
      <c r="AP90" s="5">
        <v>1.0692602967718439E-2</v>
      </c>
      <c r="AQ90" s="5">
        <v>1.1548559432958017E-2</v>
      </c>
      <c r="AR90" s="5">
        <v>1.1810746688206706E-2</v>
      </c>
      <c r="AS90" s="5">
        <v>1.2053909706025913E-2</v>
      </c>
      <c r="AT90" s="5">
        <v>1.2193261987740884E-2</v>
      </c>
      <c r="AU90" s="5">
        <v>1.1192809749253768E-2</v>
      </c>
      <c r="AV90" s="5">
        <v>1.0942914811452827E-2</v>
      </c>
      <c r="AW90" s="5">
        <v>1.2374437029344277E-2</v>
      </c>
      <c r="AX90" s="5">
        <v>1.3263024040193139E-2</v>
      </c>
      <c r="AY90" s="5">
        <v>1.2955894801748668E-2</v>
      </c>
      <c r="AZ90" s="5">
        <v>1.2225748207844469E-2</v>
      </c>
      <c r="BA90" s="5">
        <v>1.0965862658962206E-2</v>
      </c>
      <c r="BB90" s="5">
        <v>1.1021239021779636E-2</v>
      </c>
      <c r="BC90" s="5">
        <v>1.0605977752565337E-2</v>
      </c>
      <c r="BD90" s="5">
        <v>1.0623442167265164E-2</v>
      </c>
      <c r="BE90" s="5">
        <v>1.1202891710680113E-2</v>
      </c>
      <c r="BF90" s="5">
        <v>1.0959218754822154E-2</v>
      </c>
      <c r="BG90" s="5">
        <v>1.04647661917813E-2</v>
      </c>
      <c r="BH90" s="5">
        <v>1.1209341423737005E-2</v>
      </c>
      <c r="BI90" s="5">
        <v>1.0249421829552683E-2</v>
      </c>
      <c r="BJ90" s="5">
        <v>1.1354786056597978E-2</v>
      </c>
      <c r="BK90" s="5">
        <v>1.1213786221726977E-2</v>
      </c>
      <c r="BL90" s="5">
        <v>1.0449107943973933E-2</v>
      </c>
      <c r="BM90" s="5">
        <v>1.0621078033893634E-2</v>
      </c>
      <c r="BN90" s="5">
        <v>1.1513979893679499E-2</v>
      </c>
      <c r="BO90" s="5">
        <v>1.1549998825653239E-2</v>
      </c>
      <c r="BP90" s="5">
        <v>1.1081319686306341E-2</v>
      </c>
      <c r="BQ90" s="5">
        <v>1.1382965558219707E-2</v>
      </c>
      <c r="BR90" s="5">
        <v>1.2063858580025084E-2</v>
      </c>
      <c r="BS90" s="5">
        <v>1.1426051499541196E-2</v>
      </c>
      <c r="BT90" s="5">
        <v>1.0987090538137352E-2</v>
      </c>
      <c r="BU90" s="5">
        <v>1.2085570509234473E-2</v>
      </c>
      <c r="BV90" s="5">
        <v>9.9095580007448423E-3</v>
      </c>
      <c r="BW90" s="5">
        <v>1.0542024506543861E-2</v>
      </c>
      <c r="BX90" s="5">
        <v>9.7329815231365999E-3</v>
      </c>
      <c r="BY90" s="5">
        <v>1.0129606646597046E-2</v>
      </c>
      <c r="BZ90" s="5">
        <v>1.0914983834763916E-2</v>
      </c>
      <c r="CA90" s="5">
        <v>1.1313612319456269E-2</v>
      </c>
      <c r="CB90" s="5">
        <v>1.1487686896045311E-2</v>
      </c>
      <c r="CC90" s="5">
        <v>1.1758197605407712E-2</v>
      </c>
      <c r="CD90" s="5">
        <v>1.1228581951485333E-2</v>
      </c>
      <c r="CE90" s="5">
        <v>1.0739764809981662E-2</v>
      </c>
      <c r="CF90" s="5">
        <v>1.0095246582287066E-2</v>
      </c>
      <c r="CG90" s="5">
        <v>9.6289621941195915E-3</v>
      </c>
      <c r="CH90" s="5">
        <v>1.0356271867924155E-2</v>
      </c>
      <c r="CI90" s="5">
        <v>9.693171898932821E-3</v>
      </c>
      <c r="CJ90" s="5">
        <v>9.7563925165464992E-3</v>
      </c>
      <c r="CK90" s="5">
        <v>1.0882963853704485E-2</v>
      </c>
      <c r="CL90" s="5">
        <v>1.1224100381643773E-2</v>
      </c>
      <c r="CM90" s="5">
        <v>1.10665912535072E-2</v>
      </c>
      <c r="CN90" s="5">
        <v>9.3127353653783204E-3</v>
      </c>
      <c r="CO90" s="5">
        <v>9.4249852882201616E-3</v>
      </c>
      <c r="CP90" s="5">
        <v>8.8417851043144178E-3</v>
      </c>
      <c r="CQ90" s="5">
        <v>8.8596408069830778E-3</v>
      </c>
      <c r="CR90" s="5">
        <v>8.4311031411749508E-3</v>
      </c>
      <c r="CS90" s="5">
        <v>8.4971351663123713E-3</v>
      </c>
      <c r="CT90" s="5">
        <v>8.6381352079303378E-3</v>
      </c>
      <c r="CU90" s="5">
        <v>8.7002370812749377E-3</v>
      </c>
      <c r="CV90" s="5">
        <v>8.1432577252345695E-3</v>
      </c>
      <c r="CZ90" s="37">
        <v>0.11765919560127631</v>
      </c>
      <c r="DA90" s="37">
        <v>7.4249593142489856E-2</v>
      </c>
      <c r="DB90" s="37">
        <v>0.80809121125623384</v>
      </c>
      <c r="DE90" t="str">
        <f t="shared" si="54"/>
        <v>Rural</v>
      </c>
      <c r="DF90" t="str">
        <f t="shared" si="55"/>
        <v>3</v>
      </c>
      <c r="DG90" t="str">
        <f t="shared" si="56"/>
        <v>Domingo</v>
      </c>
      <c r="DH90" s="25">
        <f t="shared" si="29"/>
        <v>9.2456559028146132E-3</v>
      </c>
      <c r="DI90" s="25">
        <f t="shared" si="30"/>
        <v>9.0228115246654E-3</v>
      </c>
      <c r="DJ90" s="25">
        <f t="shared" si="31"/>
        <v>8.4508004189160109E-3</v>
      </c>
      <c r="DK90" s="25">
        <f t="shared" si="32"/>
        <v>8.1121566659692231E-3</v>
      </c>
      <c r="DL90" s="25">
        <f t="shared" si="33"/>
        <v>8.6540024188917521E-3</v>
      </c>
      <c r="DM90" s="25">
        <f t="shared" si="34"/>
        <v>8.9038958619009189E-3</v>
      </c>
      <c r="DN90" s="25">
        <f t="shared" si="35"/>
        <v>1.0150138558014847E-2</v>
      </c>
      <c r="DO90" s="25">
        <f t="shared" si="36"/>
        <v>1.0644685733235917E-2</v>
      </c>
      <c r="DP90" s="25">
        <f t="shared" si="37"/>
        <v>1.0241023047659193E-2</v>
      </c>
      <c r="DQ90" s="25">
        <f t="shared" si="38"/>
        <v>1.0959692892384194E-2</v>
      </c>
      <c r="DR90" s="25">
        <f t="shared" si="39"/>
        <v>1.1595724063618348E-2</v>
      </c>
      <c r="DS90" s="25">
        <f t="shared" si="40"/>
        <v>1.2704776019782638E-2</v>
      </c>
      <c r="DT90" s="25">
        <f t="shared" si="41"/>
        <v>1.0804130400143086E-2</v>
      </c>
      <c r="DU90" s="25">
        <f t="shared" si="42"/>
        <v>1.0959054520255144E-2</v>
      </c>
      <c r="DV90" s="25">
        <f t="shared" si="43"/>
        <v>1.0816775512962893E-2</v>
      </c>
      <c r="DW90" s="25">
        <f t="shared" si="44"/>
        <v>1.1191594109883178E-2</v>
      </c>
      <c r="DX90" s="25">
        <f t="shared" si="45"/>
        <v>1.1464991543980835E-2</v>
      </c>
      <c r="DY90" s="25">
        <f t="shared" si="46"/>
        <v>1.0567533634914944E-2</v>
      </c>
      <c r="DZ90" s="25">
        <f t="shared" si="47"/>
        <v>1.0961472424215635E-2</v>
      </c>
      <c r="EA90" s="25">
        <f t="shared" si="48"/>
        <v>1.0955447737290444E-2</v>
      </c>
      <c r="EB90" s="25">
        <f t="shared" si="49"/>
        <v>9.8586996193807674E-3</v>
      </c>
      <c r="EC90" s="25">
        <f t="shared" si="50"/>
        <v>1.0621597713558445E-2</v>
      </c>
      <c r="ED90" s="25">
        <f t="shared" si="51"/>
        <v>8.8893785851731511E-3</v>
      </c>
      <c r="EE90" s="25">
        <f t="shared" si="52"/>
        <v>8.4946912951880532E-3</v>
      </c>
      <c r="EH90" t="s">
        <v>156</v>
      </c>
      <c r="EI90" t="s">
        <v>156</v>
      </c>
      <c r="EJ90" t="s">
        <v>156</v>
      </c>
      <c r="EK90" t="s">
        <v>156</v>
      </c>
      <c r="EL90" t="s">
        <v>156</v>
      </c>
      <c r="EM90" t="s">
        <v>156</v>
      </c>
      <c r="EN90" t="s">
        <v>156</v>
      </c>
      <c r="EO90" t="s">
        <v>156</v>
      </c>
      <c r="EP90" t="s">
        <v>156</v>
      </c>
      <c r="EQ90" t="s">
        <v>156</v>
      </c>
      <c r="ER90" t="s">
        <v>156</v>
      </c>
      <c r="ES90" t="s">
        <v>156</v>
      </c>
      <c r="ET90" t="s">
        <v>156</v>
      </c>
      <c r="EU90" t="s">
        <v>156</v>
      </c>
      <c r="EV90" t="s">
        <v>156</v>
      </c>
      <c r="EW90" t="s">
        <v>156</v>
      </c>
      <c r="EX90" t="s">
        <v>156</v>
      </c>
      <c r="EY90" t="s">
        <v>156</v>
      </c>
      <c r="EZ90" t="s">
        <v>156</v>
      </c>
      <c r="FA90" t="s">
        <v>156</v>
      </c>
      <c r="FB90" t="s">
        <v>156</v>
      </c>
      <c r="FC90" t="s">
        <v>156</v>
      </c>
      <c r="FD90" t="s">
        <v>156</v>
      </c>
      <c r="FE90" t="s">
        <v>156</v>
      </c>
    </row>
    <row r="91" spans="2:161" x14ac:dyDescent="0.25">
      <c r="B91" s="3" t="s">
        <v>119</v>
      </c>
      <c r="C91" s="3" t="s">
        <v>110</v>
      </c>
      <c r="D91" s="3" t="s">
        <v>100</v>
      </c>
      <c r="E91" s="3">
        <v>7.9129445692918618E-3</v>
      </c>
      <c r="F91" s="3">
        <v>7.8899317418064368E-3</v>
      </c>
      <c r="G91" s="3">
        <v>8.0159314291412889E-3</v>
      </c>
      <c r="H91" s="3">
        <v>7.6656396056774519E-3</v>
      </c>
      <c r="I91" s="3">
        <v>7.4161788048470508E-3</v>
      </c>
      <c r="J91" s="3">
        <v>7.3196977792187911E-3</v>
      </c>
      <c r="K91" s="3">
        <v>8.3366032095319904E-3</v>
      </c>
      <c r="L91" s="3">
        <v>9.4741734856333137E-3</v>
      </c>
      <c r="M91" s="3">
        <v>9.271463926506995E-3</v>
      </c>
      <c r="N91" s="3">
        <v>8.3118151317909221E-3</v>
      </c>
      <c r="O91" s="3">
        <v>7.8380097182976331E-3</v>
      </c>
      <c r="P91" s="3">
        <v>7.6745363391377127E-3</v>
      </c>
      <c r="Q91" s="3">
        <v>8.1044719650680431E-3</v>
      </c>
      <c r="R91" s="3">
        <v>8.2758917666369714E-3</v>
      </c>
      <c r="S91" s="3">
        <v>8.6257642880726206E-3</v>
      </c>
      <c r="T91" s="3">
        <v>1.0092943661971098E-2</v>
      </c>
      <c r="U91" s="3">
        <v>1.0873847950263717E-2</v>
      </c>
      <c r="V91" s="3">
        <v>1.0246922559462258E-2</v>
      </c>
      <c r="W91" s="3">
        <v>1.0719836638753342E-2</v>
      </c>
      <c r="X91" s="3">
        <v>1.0192344198624997E-2</v>
      </c>
      <c r="Y91" s="3">
        <v>1.0169746742182946E-2</v>
      </c>
      <c r="Z91" s="3">
        <v>1.0435361991549975E-2</v>
      </c>
      <c r="AA91" s="3">
        <v>1.0637540789226773E-2</v>
      </c>
      <c r="AB91" s="3">
        <v>1.1026335561335789E-2</v>
      </c>
      <c r="AC91" s="3">
        <v>1.0657337989611984E-2</v>
      </c>
      <c r="AD91" s="3">
        <v>8.8738129233657866E-3</v>
      </c>
      <c r="AE91" s="3">
        <v>9.2668200415891421E-3</v>
      </c>
      <c r="AF91" s="3">
        <v>9.4484111003222959E-3</v>
      </c>
      <c r="AG91" s="3">
        <v>9.3136543804477352E-3</v>
      </c>
      <c r="AH91" s="3">
        <v>9.3205188400443239E-3</v>
      </c>
      <c r="AI91" s="3">
        <v>1.0529492575079371E-2</v>
      </c>
      <c r="AJ91" s="3">
        <v>1.0962996134321562E-2</v>
      </c>
      <c r="AK91" s="3">
        <v>1.105778129022633E-2</v>
      </c>
      <c r="AL91" s="3">
        <v>1.1233265536870167E-2</v>
      </c>
      <c r="AM91" s="3">
        <v>1.1820784405029729E-2</v>
      </c>
      <c r="AN91" s="3">
        <v>1.4100706858363007E-2</v>
      </c>
      <c r="AO91" s="3">
        <v>1.3923650205714734E-2</v>
      </c>
      <c r="AP91" s="3">
        <v>1.3503561763178644E-2</v>
      </c>
      <c r="AQ91" s="3">
        <v>1.4835285438587004E-2</v>
      </c>
      <c r="AR91" s="3">
        <v>1.3771758256591164E-2</v>
      </c>
      <c r="AS91" s="3">
        <v>1.4173935514005415E-2</v>
      </c>
      <c r="AT91" s="3">
        <v>1.4380762148719218E-2</v>
      </c>
      <c r="AU91" s="3">
        <v>1.3846117779878637E-2</v>
      </c>
      <c r="AV91" s="3">
        <v>1.5139393066416528E-2</v>
      </c>
      <c r="AW91" s="3">
        <v>1.4251219013699908E-2</v>
      </c>
      <c r="AX91" s="3">
        <v>1.3437912795026645E-2</v>
      </c>
      <c r="AY91" s="3">
        <v>1.3240339348351225E-2</v>
      </c>
      <c r="AZ91" s="3">
        <v>1.3259585594947077E-2</v>
      </c>
      <c r="BA91" s="3">
        <v>1.3574053390632175E-2</v>
      </c>
      <c r="BB91" s="3">
        <v>1.3247074290753674E-2</v>
      </c>
      <c r="BC91" s="3">
        <v>1.3084966346114833E-2</v>
      </c>
      <c r="BD91" s="3">
        <v>1.3114118746915591E-2</v>
      </c>
      <c r="BE91" s="3">
        <v>1.3202938763182391E-2</v>
      </c>
      <c r="BF91" s="3">
        <v>1.2815138862343485E-2</v>
      </c>
      <c r="BG91" s="3">
        <v>1.2647361942448287E-2</v>
      </c>
      <c r="BH91" s="3">
        <v>1.2811179690370475E-2</v>
      </c>
      <c r="BI91" s="3">
        <v>1.3024860996468277E-2</v>
      </c>
      <c r="BJ91" s="3">
        <v>1.2504944379267696E-2</v>
      </c>
      <c r="BK91" s="3">
        <v>1.2734090964633477E-2</v>
      </c>
      <c r="BL91" s="3">
        <v>1.3201449457351661E-2</v>
      </c>
      <c r="BM91" s="3">
        <v>1.3369386466754576E-2</v>
      </c>
      <c r="BN91" s="3">
        <v>1.3511996533462104E-2</v>
      </c>
      <c r="BO91" s="3">
        <v>1.3282013077054757E-2</v>
      </c>
      <c r="BP91" s="3">
        <v>1.3575301475293075E-2</v>
      </c>
      <c r="BQ91" s="3">
        <v>1.3188068904327749E-2</v>
      </c>
      <c r="BR91" s="3">
        <v>1.2520217493157969E-2</v>
      </c>
      <c r="BS91" s="3">
        <v>1.2020673570104775E-2</v>
      </c>
      <c r="BT91" s="3">
        <v>1.2242005442187317E-2</v>
      </c>
      <c r="BU91" s="3">
        <v>1.1905906807754283E-2</v>
      </c>
      <c r="BV91" s="3">
        <v>1.177729329328011E-2</v>
      </c>
      <c r="BW91" s="3">
        <v>1.1859133172721168E-2</v>
      </c>
      <c r="BX91" s="3">
        <v>1.1515215549832467E-2</v>
      </c>
      <c r="BY91" s="3">
        <v>1.1263661747159396E-2</v>
      </c>
      <c r="BZ91" s="3">
        <v>1.0989315683894883E-2</v>
      </c>
      <c r="CA91" s="3">
        <v>1.0900832101960167E-2</v>
      </c>
      <c r="CB91" s="3">
        <v>1.1043989197510607E-2</v>
      </c>
      <c r="CC91" s="3">
        <v>1.0807248662002894E-2</v>
      </c>
      <c r="CD91" s="3">
        <v>1.0854182084624775E-2</v>
      </c>
      <c r="CE91" s="3">
        <v>1.0771991677274722E-2</v>
      </c>
      <c r="CF91" s="3">
        <v>1.0773547622657626E-2</v>
      </c>
      <c r="CG91" s="3">
        <v>9.9667372024194074E-3</v>
      </c>
      <c r="CH91" s="3">
        <v>9.9156520318370283E-3</v>
      </c>
      <c r="CI91" s="3">
        <v>9.8442912038600276E-3</v>
      </c>
      <c r="CJ91" s="3">
        <v>9.6412107916405369E-3</v>
      </c>
      <c r="CK91" s="3">
        <v>8.9586070163973925E-3</v>
      </c>
      <c r="CL91" s="3">
        <v>8.6972285232923725E-3</v>
      </c>
      <c r="CM91" s="3">
        <v>8.5348836870015512E-3</v>
      </c>
      <c r="CN91" s="3">
        <v>8.5908071813292301E-3</v>
      </c>
      <c r="CO91" s="3">
        <v>8.5012558146963027E-3</v>
      </c>
      <c r="CP91" s="3">
        <v>8.2367122628971643E-3</v>
      </c>
      <c r="CQ91" s="3">
        <v>8.1648550348671304E-3</v>
      </c>
      <c r="CR91" s="3">
        <v>7.3249800053488958E-3</v>
      </c>
      <c r="CS91" s="3">
        <v>7.3790657884271211E-3</v>
      </c>
      <c r="CT91" s="3">
        <v>7.3321585029293432E-3</v>
      </c>
      <c r="CU91" s="3">
        <v>7.3501488059138391E-3</v>
      </c>
      <c r="CV91" s="3">
        <v>7.3193189524459659E-3</v>
      </c>
      <c r="CZ91" s="37">
        <f>((DX91/2)*5+(DY91+DZ91)*5+(EA91/2)*5)</f>
        <v>0.17230539410285248</v>
      </c>
      <c r="DA91" s="37">
        <f>((DW91/2)*5+(DX91/2)*5+(EA91/2)*5+(EB91/2)*5)</f>
        <v>0.1164278276491621</v>
      </c>
      <c r="DB91" s="37">
        <f>SUM(DH91:DV91)*5+(DW91/2)*5+(EB91/2)*5+SUM(EC91:EE91)*5+SUM(DH92:EE93)</f>
        <v>1.4351464259439943</v>
      </c>
      <c r="DE91" t="str">
        <f t="shared" si="54"/>
        <v>Rural</v>
      </c>
      <c r="DF91" t="str">
        <f t="shared" si="55"/>
        <v>4</v>
      </c>
      <c r="DG91" t="str">
        <f t="shared" si="56"/>
        <v>Habil</v>
      </c>
      <c r="DH91" s="25">
        <f t="shared" si="29"/>
        <v>7.8711118364792609E-3</v>
      </c>
      <c r="DI91" s="25">
        <f t="shared" si="30"/>
        <v>8.1366633198077867E-3</v>
      </c>
      <c r="DJ91" s="25">
        <f t="shared" si="31"/>
        <v>8.2739562789333147E-3</v>
      </c>
      <c r="DK91" s="25">
        <f t="shared" si="32"/>
        <v>8.7747679204371824E-3</v>
      </c>
      <c r="DL91" s="25">
        <f t="shared" si="33"/>
        <v>1.0508237836776079E-2</v>
      </c>
      <c r="DM91" s="25">
        <f t="shared" si="34"/>
        <v>1.0567246271073871E-2</v>
      </c>
      <c r="DN91" s="25">
        <f t="shared" si="35"/>
        <v>9.5615955137223017E-3</v>
      </c>
      <c r="DO91" s="25">
        <f t="shared" si="36"/>
        <v>1.0031665482473247E-2</v>
      </c>
      <c r="DP91" s="25">
        <f t="shared" si="37"/>
        <v>1.205313452262231E-2</v>
      </c>
      <c r="DQ91" s="25">
        <f t="shared" si="38"/>
        <v>1.4008563916017885E-2</v>
      </c>
      <c r="DR91" s="25">
        <f t="shared" si="39"/>
        <v>1.4385052127254949E-2</v>
      </c>
      <c r="DS91" s="25">
        <f t="shared" si="40"/>
        <v>1.3547264188006213E-2</v>
      </c>
      <c r="DT91" s="25">
        <f t="shared" si="41"/>
        <v>1.325505319360407E-2</v>
      </c>
      <c r="DU91" s="25">
        <f t="shared" si="42"/>
        <v>1.286915481458616E-2</v>
      </c>
      <c r="DV91" s="25">
        <f t="shared" si="43"/>
        <v>1.2866336449430277E-2</v>
      </c>
      <c r="DW91" s="25">
        <f t="shared" si="44"/>
        <v>1.3434674388141129E-2</v>
      </c>
      <c r="DX91" s="25">
        <f t="shared" si="45"/>
        <v>1.2492741352444452E-2</v>
      </c>
      <c r="DY91" s="25">
        <f t="shared" si="46"/>
        <v>1.1764387205897005E-2</v>
      </c>
      <c r="DZ91" s="25">
        <f t="shared" si="47"/>
        <v>1.1049449682631263E-2</v>
      </c>
      <c r="EA91" s="25">
        <f t="shared" si="48"/>
        <v>1.0801742511640004E-2</v>
      </c>
      <c r="EB91" s="25">
        <f t="shared" si="49"/>
        <v>9.8419728074392501E-3</v>
      </c>
      <c r="EC91" s="25">
        <f t="shared" si="50"/>
        <v>8.695381602005137E-3</v>
      </c>
      <c r="ED91" s="25">
        <f t="shared" si="51"/>
        <v>8.0569507794523727E-3</v>
      </c>
      <c r="EE91" s="25">
        <f t="shared" si="52"/>
        <v>7.3451730124290682E-3</v>
      </c>
      <c r="EH91" t="s">
        <v>156</v>
      </c>
      <c r="EI91" t="s">
        <v>156</v>
      </c>
      <c r="EJ91" t="s">
        <v>156</v>
      </c>
      <c r="EK91" t="s">
        <v>156</v>
      </c>
      <c r="EL91" t="s">
        <v>156</v>
      </c>
      <c r="EM91" t="s">
        <v>156</v>
      </c>
      <c r="EN91" t="s">
        <v>156</v>
      </c>
      <c r="EO91" t="s">
        <v>156</v>
      </c>
      <c r="EP91" t="s">
        <v>156</v>
      </c>
      <c r="EQ91" t="s">
        <v>156</v>
      </c>
      <c r="ER91" t="s">
        <v>156</v>
      </c>
      <c r="ES91" t="s">
        <v>156</v>
      </c>
      <c r="ET91" t="s">
        <v>156</v>
      </c>
      <c r="EU91" t="s">
        <v>156</v>
      </c>
      <c r="EV91" t="s">
        <v>156</v>
      </c>
      <c r="EW91" t="s">
        <v>156</v>
      </c>
      <c r="EX91" t="s">
        <v>156</v>
      </c>
      <c r="EY91" t="s">
        <v>156</v>
      </c>
      <c r="EZ91" t="s">
        <v>156</v>
      </c>
      <c r="FA91" t="s">
        <v>156</v>
      </c>
      <c r="FB91" t="s">
        <v>156</v>
      </c>
      <c r="FC91" t="s">
        <v>156</v>
      </c>
      <c r="FD91" t="s">
        <v>156</v>
      </c>
      <c r="FE91" t="s">
        <v>156</v>
      </c>
    </row>
    <row r="92" spans="2:161" x14ac:dyDescent="0.25">
      <c r="B92" s="4" t="s">
        <v>119</v>
      </c>
      <c r="C92" s="4" t="s">
        <v>110</v>
      </c>
      <c r="D92" s="4" t="s">
        <v>101</v>
      </c>
      <c r="E92" s="4">
        <v>9.1115099668113465E-3</v>
      </c>
      <c r="F92" s="4">
        <v>9.0775478705981821E-3</v>
      </c>
      <c r="G92" s="4">
        <v>8.7624197079581266E-3</v>
      </c>
      <c r="H92" s="4">
        <v>8.3485898623607661E-3</v>
      </c>
      <c r="I92" s="4">
        <v>7.7108286605789928E-3</v>
      </c>
      <c r="J92" s="4">
        <v>7.6620553498719787E-3</v>
      </c>
      <c r="K92" s="4">
        <v>7.9766912125184362E-3</v>
      </c>
      <c r="L92" s="4">
        <v>7.4928865315043273E-3</v>
      </c>
      <c r="M92" s="4">
        <v>7.5192162285737914E-3</v>
      </c>
      <c r="N92" s="4">
        <v>7.7394581098188461E-3</v>
      </c>
      <c r="O92" s="4">
        <v>7.4772426724569099E-3</v>
      </c>
      <c r="P92" s="4">
        <v>7.8269875078368894E-3</v>
      </c>
      <c r="Q92" s="4">
        <v>8.0507184849383778E-3</v>
      </c>
      <c r="R92" s="4">
        <v>8.2342079764842011E-3</v>
      </c>
      <c r="S92" s="4">
        <v>8.0784723907148647E-3</v>
      </c>
      <c r="T92" s="4">
        <v>8.1384462656002455E-3</v>
      </c>
      <c r="U92" s="4">
        <v>8.0295654012382898E-3</v>
      </c>
      <c r="V92" s="4">
        <v>8.20433653681759E-3</v>
      </c>
      <c r="W92" s="4">
        <v>8.1910348767267188E-3</v>
      </c>
      <c r="X92" s="4">
        <v>8.1480240101015448E-3</v>
      </c>
      <c r="Y92" s="4">
        <v>7.9967987433227083E-3</v>
      </c>
      <c r="Z92" s="4">
        <v>7.9950397774434055E-3</v>
      </c>
      <c r="AA92" s="4">
        <v>8.5147173314399065E-3</v>
      </c>
      <c r="AB92" s="4">
        <v>8.0790134181637201E-3</v>
      </c>
      <c r="AC92" s="4">
        <v>7.9848544863312648E-3</v>
      </c>
      <c r="AD92" s="4">
        <v>8.5707849616889226E-3</v>
      </c>
      <c r="AE92" s="4">
        <v>8.7639979719451241E-3</v>
      </c>
      <c r="AF92" s="4">
        <v>8.4956959720096127E-3</v>
      </c>
      <c r="AG92" s="4">
        <v>8.2597090403708374E-3</v>
      </c>
      <c r="AH92" s="4">
        <v>8.539460772350186E-3</v>
      </c>
      <c r="AI92" s="4">
        <v>9.2586160951414285E-3</v>
      </c>
      <c r="AJ92" s="4">
        <v>1.0181783926810146E-2</v>
      </c>
      <c r="AK92" s="4">
        <v>1.0606824488233402E-2</v>
      </c>
      <c r="AL92" s="4">
        <v>1.0442601469211743E-2</v>
      </c>
      <c r="AM92" s="4">
        <v>1.0414709523823753E-2</v>
      </c>
      <c r="AN92" s="4">
        <v>1.0745108674467225E-2</v>
      </c>
      <c r="AO92" s="4">
        <v>1.1034219166486623E-2</v>
      </c>
      <c r="AP92" s="4">
        <v>1.0803664195608948E-2</v>
      </c>
      <c r="AQ92" s="4">
        <v>1.1827156637093265E-2</v>
      </c>
      <c r="AR92" s="4">
        <v>1.2297080242327072E-2</v>
      </c>
      <c r="AS92" s="4">
        <v>1.1690904533759377E-2</v>
      </c>
      <c r="AT92" s="4">
        <v>1.197204823893612E-2</v>
      </c>
      <c r="AU92" s="4">
        <v>1.2125360452572946E-2</v>
      </c>
      <c r="AV92" s="4">
        <v>1.2603378509570747E-2</v>
      </c>
      <c r="AW92" s="4">
        <v>1.2016676140471139E-2</v>
      </c>
      <c r="AX92" s="4">
        <v>1.1430472226737862E-2</v>
      </c>
      <c r="AY92" s="4">
        <v>1.1342263978286318E-2</v>
      </c>
      <c r="AZ92" s="4">
        <v>1.1396388291507029E-2</v>
      </c>
      <c r="BA92" s="4">
        <v>1.0625884380636668E-2</v>
      </c>
      <c r="BB92" s="4">
        <v>1.0463598430619208E-2</v>
      </c>
      <c r="BC92" s="4">
        <v>1.0792293456697508E-2</v>
      </c>
      <c r="BD92" s="4">
        <v>1.0720689716804517E-2</v>
      </c>
      <c r="BE92" s="4">
        <v>1.1236786865971836E-2</v>
      </c>
      <c r="BF92" s="4">
        <v>1.1045814792752321E-2</v>
      </c>
      <c r="BG92" s="4">
        <v>1.1698145999557479E-2</v>
      </c>
      <c r="BH92" s="4">
        <v>1.3647707595005993E-2</v>
      </c>
      <c r="BI92" s="4">
        <v>1.3815962706221929E-2</v>
      </c>
      <c r="BJ92" s="4">
        <v>1.3684844979304936E-2</v>
      </c>
      <c r="BK92" s="4">
        <v>1.2399120818724131E-2</v>
      </c>
      <c r="BL92" s="4">
        <v>1.2398326494101976E-2</v>
      </c>
      <c r="BM92" s="4">
        <v>1.3048753196126835E-2</v>
      </c>
      <c r="BN92" s="4">
        <v>1.2324947603586597E-2</v>
      </c>
      <c r="BO92" s="4">
        <v>1.1420375867364078E-2</v>
      </c>
      <c r="BP92" s="4">
        <v>1.0956974559992167E-2</v>
      </c>
      <c r="BQ92" s="4">
        <v>1.0530580739307167E-2</v>
      </c>
      <c r="BR92" s="4">
        <v>1.0226964889151445E-2</v>
      </c>
      <c r="BS92" s="4">
        <v>1.0235486889859939E-2</v>
      </c>
      <c r="BT92" s="4">
        <v>1.0208506729532106E-2</v>
      </c>
      <c r="BU92" s="4">
        <v>9.7993555548226158E-3</v>
      </c>
      <c r="BV92" s="4">
        <v>9.7231886420065302E-3</v>
      </c>
      <c r="BW92" s="4">
        <v>1.0571346658091008E-2</v>
      </c>
      <c r="BX92" s="4">
        <v>9.943300891328239E-3</v>
      </c>
      <c r="BY92" s="4">
        <v>8.7674648178840252E-3</v>
      </c>
      <c r="BZ92" s="4">
        <v>8.6513504100773977E-3</v>
      </c>
      <c r="CA92" s="4">
        <v>8.5032473989421556E-3</v>
      </c>
      <c r="CB92" s="4">
        <v>8.4857983792828284E-3</v>
      </c>
      <c r="CC92" s="4">
        <v>9.2577287666489785E-3</v>
      </c>
      <c r="CD92" s="4">
        <v>9.1937127573674185E-3</v>
      </c>
      <c r="CE92" s="4">
        <v>9.0952035458581569E-3</v>
      </c>
      <c r="CF92" s="4">
        <v>8.8612387324728415E-3</v>
      </c>
      <c r="CG92" s="4">
        <v>7.9265560571067373E-3</v>
      </c>
      <c r="CH92" s="4">
        <v>8.119749154864235E-3</v>
      </c>
      <c r="CI92" s="4">
        <v>7.7085514345819773E-3</v>
      </c>
      <c r="CJ92" s="4">
        <v>7.7091733332878346E-3</v>
      </c>
      <c r="CK92" s="4">
        <v>7.4023461523386553E-3</v>
      </c>
      <c r="CL92" s="4">
        <v>7.1108043975348142E-3</v>
      </c>
      <c r="CM92" s="4">
        <v>7.2548105978829606E-3</v>
      </c>
      <c r="CN92" s="4">
        <v>7.447415853392942E-3</v>
      </c>
      <c r="CO92" s="4">
        <v>7.5614105425483996E-3</v>
      </c>
      <c r="CP92" s="4">
        <v>7.4074034428074729E-3</v>
      </c>
      <c r="CQ92" s="4">
        <v>6.8344039086127529E-3</v>
      </c>
      <c r="CR92" s="4">
        <v>6.7941504942391059E-3</v>
      </c>
      <c r="CS92" s="4">
        <v>7.0562423856090697E-3</v>
      </c>
      <c r="CT92" s="4">
        <v>6.9388375490078294E-3</v>
      </c>
      <c r="CU92" s="4">
        <v>6.8650271619575898E-3</v>
      </c>
      <c r="CV92" s="4">
        <v>6.7981015536497406E-3</v>
      </c>
      <c r="CZ92" s="40">
        <f>CZ91/SUM($CZ91:$DB91)</f>
        <v>9.995210183793353E-2</v>
      </c>
      <c r="DA92" s="40">
        <f>DA91/SUM($CZ91:$DB91)</f>
        <v>6.7538257560363704E-2</v>
      </c>
      <c r="DB92" s="40">
        <f>DB91/SUM($CZ91:$DB91)</f>
        <v>0.83250964060170274</v>
      </c>
      <c r="DE92" t="str">
        <f t="shared" si="54"/>
        <v>Rural</v>
      </c>
      <c r="DF92" t="str">
        <f t="shared" si="55"/>
        <v>4</v>
      </c>
      <c r="DG92" t="str">
        <f t="shared" si="56"/>
        <v>Sabado</v>
      </c>
      <c r="DH92" s="25">
        <f t="shared" si="29"/>
        <v>8.8250168519321062E-3</v>
      </c>
      <c r="DI92" s="25">
        <f t="shared" si="30"/>
        <v>7.7106154386184338E-3</v>
      </c>
      <c r="DJ92" s="25">
        <f t="shared" si="31"/>
        <v>7.640726129671609E-3</v>
      </c>
      <c r="DK92" s="25">
        <f t="shared" si="32"/>
        <v>8.1254612794344223E-3</v>
      </c>
      <c r="DL92" s="25">
        <f t="shared" si="33"/>
        <v>8.1432402062210363E-3</v>
      </c>
      <c r="DM92" s="25">
        <f t="shared" si="34"/>
        <v>8.1463923175924356E-3</v>
      </c>
      <c r="DN92" s="25">
        <f t="shared" si="35"/>
        <v>8.4538333479937319E-3</v>
      </c>
      <c r="DO92" s="25">
        <f t="shared" si="36"/>
        <v>9.0598924586681485E-3</v>
      </c>
      <c r="DP92" s="25">
        <f t="shared" si="37"/>
        <v>1.0552311038934031E-2</v>
      </c>
      <c r="DQ92" s="25">
        <f t="shared" si="38"/>
        <v>1.1490530060378977E-2</v>
      </c>
      <c r="DR92" s="25">
        <f t="shared" si="39"/>
        <v>1.2097922933709798E-2</v>
      </c>
      <c r="DS92" s="25">
        <f t="shared" si="40"/>
        <v>1.1546450159250586E-2</v>
      </c>
      <c r="DT92" s="25">
        <f t="shared" si="41"/>
        <v>1.0650616496189475E-2</v>
      </c>
      <c r="DU92" s="25">
        <f t="shared" si="42"/>
        <v>1.1907113813321907E-2</v>
      </c>
      <c r="DV92" s="25">
        <f t="shared" si="43"/>
        <v>1.3074563749588243E-2</v>
      </c>
      <c r="DW92" s="25">
        <f t="shared" si="44"/>
        <v>1.193776280676742E-2</v>
      </c>
      <c r="DX92" s="25">
        <f t="shared" si="45"/>
        <v>1.0300384811962665E-2</v>
      </c>
      <c r="DY92" s="25">
        <f t="shared" si="46"/>
        <v>1.0009297936562099E-2</v>
      </c>
      <c r="DZ92" s="25">
        <f t="shared" si="47"/>
        <v>8.6019652515466026E-3</v>
      </c>
      <c r="EA92" s="25">
        <f t="shared" si="48"/>
        <v>9.1019709505868497E-3</v>
      </c>
      <c r="EB92" s="25">
        <f t="shared" si="49"/>
        <v>7.8660074949601956E-3</v>
      </c>
      <c r="EC92" s="25">
        <f t="shared" si="50"/>
        <v>7.3038442502873424E-3</v>
      </c>
      <c r="ED92" s="25">
        <f t="shared" si="51"/>
        <v>7.1493420970519328E-3</v>
      </c>
      <c r="EE92" s="25">
        <f t="shared" si="52"/>
        <v>6.9145521625560572E-3</v>
      </c>
      <c r="EH92" s="25">
        <v>33.267246295</v>
      </c>
      <c r="EI92" s="25">
        <v>32.590655549999994</v>
      </c>
      <c r="EJ92" s="25">
        <v>31.752992600000002</v>
      </c>
      <c r="EK92" s="25">
        <v>30.804085185000002</v>
      </c>
      <c r="EL92" s="25">
        <v>32.952957409999996</v>
      </c>
      <c r="EM92" s="25">
        <v>33.2975463</v>
      </c>
      <c r="EN92" s="25">
        <v>30.431340734999999</v>
      </c>
      <c r="EO92" s="25">
        <v>31.595498149999997</v>
      </c>
      <c r="EP92" s="25">
        <v>35.410088889999997</v>
      </c>
      <c r="EQ92" s="25">
        <v>35.262592589999997</v>
      </c>
      <c r="ER92" s="25">
        <v>40.799750000000003</v>
      </c>
      <c r="ES92" s="25">
        <v>40.691977780000002</v>
      </c>
      <c r="ET92" s="25">
        <v>38.452590745000002</v>
      </c>
      <c r="EU92" s="25">
        <v>36.118644445000001</v>
      </c>
      <c r="EV92" s="25">
        <v>35.476903710000002</v>
      </c>
      <c r="EW92" s="25">
        <v>33.285205559999994</v>
      </c>
      <c r="EX92" s="25">
        <v>32.298003704999999</v>
      </c>
      <c r="EY92" s="25">
        <v>30.635379624999999</v>
      </c>
      <c r="EZ92" s="25">
        <v>34.583198155000005</v>
      </c>
      <c r="FA92" s="25">
        <v>38.092775924999998</v>
      </c>
      <c r="FB92" s="25">
        <v>39.303912960000005</v>
      </c>
      <c r="FC92" s="25">
        <v>36.354844444999998</v>
      </c>
      <c r="FD92" s="25">
        <v>34.079690739999997</v>
      </c>
      <c r="FE92" s="25">
        <v>32.784412959999997</v>
      </c>
    </row>
    <row r="93" spans="2:161" x14ac:dyDescent="0.25">
      <c r="B93" s="5" t="s">
        <v>119</v>
      </c>
      <c r="C93" s="5" t="s">
        <v>110</v>
      </c>
      <c r="D93" s="5" t="s">
        <v>102</v>
      </c>
      <c r="E93" s="5">
        <v>6.8441842894185825E-3</v>
      </c>
      <c r="F93" s="5">
        <v>6.9321735032148498E-3</v>
      </c>
      <c r="G93" s="5">
        <v>6.9061679493567334E-3</v>
      </c>
      <c r="H93" s="5">
        <v>6.9706114336126525E-3</v>
      </c>
      <c r="I93" s="5">
        <v>6.9695011749555877E-3</v>
      </c>
      <c r="J93" s="5">
        <v>6.8385109333181562E-3</v>
      </c>
      <c r="K93" s="5">
        <v>7.1138051640093312E-3</v>
      </c>
      <c r="L93" s="5">
        <v>6.8949796359174444E-3</v>
      </c>
      <c r="M93" s="5">
        <v>6.5915949500110933E-3</v>
      </c>
      <c r="N93" s="5">
        <v>7.0467234998310233E-3</v>
      </c>
      <c r="O93" s="5">
        <v>6.6977628068563789E-3</v>
      </c>
      <c r="P93" s="5">
        <v>6.6635838660325719E-3</v>
      </c>
      <c r="Q93" s="5">
        <v>7.2077413358839796E-3</v>
      </c>
      <c r="R93" s="5">
        <v>7.3544867201223623E-3</v>
      </c>
      <c r="S93" s="5">
        <v>8.7457668444368298E-3</v>
      </c>
      <c r="T93" s="5">
        <v>8.9554625546145131E-3</v>
      </c>
      <c r="U93" s="5">
        <v>9.1214948237403493E-3</v>
      </c>
      <c r="V93" s="5">
        <v>9.1079947862892346E-3</v>
      </c>
      <c r="W93" s="5">
        <v>9.245140168183414E-3</v>
      </c>
      <c r="X93" s="5">
        <v>8.4965166079253723E-3</v>
      </c>
      <c r="Y93" s="5">
        <v>8.202685145040035E-3</v>
      </c>
      <c r="Z93" s="5">
        <v>8.0904916319210572E-3</v>
      </c>
      <c r="AA93" s="5">
        <v>8.0767179834344144E-3</v>
      </c>
      <c r="AB93" s="5">
        <v>8.7483297408673059E-3</v>
      </c>
      <c r="AC93" s="5">
        <v>9.0808624557879164E-3</v>
      </c>
      <c r="AD93" s="5">
        <v>8.6940271679012502E-3</v>
      </c>
      <c r="AE93" s="5">
        <v>8.631861010030396E-3</v>
      </c>
      <c r="AF93" s="5">
        <v>8.5964926655141514E-3</v>
      </c>
      <c r="AG93" s="5">
        <v>8.3524518473763378E-3</v>
      </c>
      <c r="AH93" s="5">
        <v>7.8013323135679461E-3</v>
      </c>
      <c r="AI93" s="5">
        <v>7.401244045493428E-3</v>
      </c>
      <c r="AJ93" s="5">
        <v>7.6567245578132602E-3</v>
      </c>
      <c r="AK93" s="5">
        <v>8.1636597920620689E-3</v>
      </c>
      <c r="AL93" s="5">
        <v>8.4341457731552348E-3</v>
      </c>
      <c r="AM93" s="5">
        <v>9.2494802743235665E-3</v>
      </c>
      <c r="AN93" s="5">
        <v>9.376035380829149E-3</v>
      </c>
      <c r="AO93" s="5">
        <v>9.5197820757954386E-3</v>
      </c>
      <c r="AP93" s="5">
        <v>9.6400396812176999E-3</v>
      </c>
      <c r="AQ93" s="5">
        <v>9.9089130950467865E-3</v>
      </c>
      <c r="AR93" s="5">
        <v>1.0423543491729461E-2</v>
      </c>
      <c r="AS93" s="5">
        <v>1.1000941773783334E-2</v>
      </c>
      <c r="AT93" s="5">
        <v>1.1037473164467073E-2</v>
      </c>
      <c r="AU93" s="5">
        <v>1.1352542714825224E-2</v>
      </c>
      <c r="AV93" s="5">
        <v>1.1591773459774532E-2</v>
      </c>
      <c r="AW93" s="5">
        <v>1.1427619313750536E-2</v>
      </c>
      <c r="AX93" s="5">
        <v>1.1786506144945846E-2</v>
      </c>
      <c r="AY93" s="5">
        <v>1.2655391670335889E-2</v>
      </c>
      <c r="AZ93" s="5">
        <v>1.1577786901058653E-2</v>
      </c>
      <c r="BA93" s="5">
        <v>1.1988810616388469E-2</v>
      </c>
      <c r="BB93" s="5">
        <v>1.1485151734199677E-2</v>
      </c>
      <c r="BC93" s="5">
        <v>1.0526799898785256E-2</v>
      </c>
      <c r="BD93" s="5">
        <v>1.0703070402151658E-2</v>
      </c>
      <c r="BE93" s="5">
        <v>1.015690698703154E-2</v>
      </c>
      <c r="BF93" s="5">
        <v>9.4347915627347526E-3</v>
      </c>
      <c r="BG93" s="5">
        <v>9.340895818421709E-3</v>
      </c>
      <c r="BH93" s="5">
        <v>9.3874222736785064E-3</v>
      </c>
      <c r="BI93" s="5">
        <v>9.6449795285616872E-3</v>
      </c>
      <c r="BJ93" s="5">
        <v>8.8467153581247363E-3</v>
      </c>
      <c r="BK93" s="5">
        <v>7.9626479479029903E-3</v>
      </c>
      <c r="BL93" s="5">
        <v>8.2412791157406001E-3</v>
      </c>
      <c r="BM93" s="5">
        <v>8.2321554375370861E-3</v>
      </c>
      <c r="BN93" s="5">
        <v>7.4758709092899176E-3</v>
      </c>
      <c r="BO93" s="5">
        <v>7.4977168373199831E-3</v>
      </c>
      <c r="BP93" s="5">
        <v>7.4610375371996938E-3</v>
      </c>
      <c r="BQ93" s="5">
        <v>7.528269061777111E-3</v>
      </c>
      <c r="BR93" s="5">
        <v>7.2324642246991136E-3</v>
      </c>
      <c r="BS93" s="5">
        <v>7.4578058903739738E-3</v>
      </c>
      <c r="BT93" s="5">
        <v>7.6997152664890463E-3</v>
      </c>
      <c r="BU93" s="5">
        <v>7.4602371942948803E-3</v>
      </c>
      <c r="BV93" s="5">
        <v>7.5678436442097961E-3</v>
      </c>
      <c r="BW93" s="5">
        <v>8.0014121657971827E-3</v>
      </c>
      <c r="BX93" s="5">
        <v>7.0723117971029171E-3</v>
      </c>
      <c r="BY93" s="5">
        <v>6.749472054489886E-3</v>
      </c>
      <c r="BZ93" s="5">
        <v>7.0807041644374404E-3</v>
      </c>
      <c r="CA93" s="5">
        <v>6.8255050647389789E-3</v>
      </c>
      <c r="CB93" s="5">
        <v>7.075300239304581E-3</v>
      </c>
      <c r="CC93" s="5">
        <v>7.3060720589442829E-3</v>
      </c>
      <c r="CD93" s="5">
        <v>7.3356881665038211E-3</v>
      </c>
      <c r="CE93" s="5">
        <v>7.4760999401516344E-3</v>
      </c>
      <c r="CF93" s="5">
        <v>7.5059186519368095E-3</v>
      </c>
      <c r="CG93" s="5">
        <v>7.5828554309203553E-3</v>
      </c>
      <c r="CH93" s="5">
        <v>6.9992612057722947E-3</v>
      </c>
      <c r="CI93" s="5">
        <v>6.8827153708721656E-3</v>
      </c>
      <c r="CJ93" s="5">
        <v>6.8382820364801533E-3</v>
      </c>
      <c r="CK93" s="5">
        <v>6.5368060188165135E-3</v>
      </c>
      <c r="CL93" s="5">
        <v>6.3158306918877768E-3</v>
      </c>
      <c r="CM93" s="5">
        <v>6.2288787176488433E-3</v>
      </c>
      <c r="CN93" s="5">
        <v>6.2291339538966487E-3</v>
      </c>
      <c r="CO93" s="5">
        <v>6.1576375310969022E-3</v>
      </c>
      <c r="CP93" s="5">
        <v>6.107257439402612E-3</v>
      </c>
      <c r="CQ93" s="5">
        <v>6.0527662765340997E-3</v>
      </c>
      <c r="CR93" s="5">
        <v>6.0967985621632609E-3</v>
      </c>
      <c r="CS93" s="5">
        <v>6.1103371516459878E-3</v>
      </c>
      <c r="CT93" s="5">
        <v>6.1020360688122622E-3</v>
      </c>
      <c r="CU93" s="5">
        <v>6.0587191333541027E-3</v>
      </c>
      <c r="CV93" s="5">
        <v>5.9903488835964126E-3</v>
      </c>
      <c r="CZ93" s="37">
        <v>9.6497013999517628E-2</v>
      </c>
      <c r="DA93" s="37">
        <v>5.9227844029958704E-2</v>
      </c>
      <c r="DB93" s="37">
        <v>0.84427514197052367</v>
      </c>
      <c r="DH93" s="25">
        <f t="shared" si="29"/>
        <v>6.9132842939007046E-3</v>
      </c>
      <c r="DI93" s="25">
        <f t="shared" si="30"/>
        <v>6.9541992270501299E-3</v>
      </c>
      <c r="DJ93" s="25">
        <f t="shared" si="31"/>
        <v>6.7499162806827669E-3</v>
      </c>
      <c r="DK93" s="25">
        <f t="shared" si="32"/>
        <v>8.0658643637644203E-3</v>
      </c>
      <c r="DL93" s="25">
        <f t="shared" si="33"/>
        <v>8.9927865965345917E-3</v>
      </c>
      <c r="DM93" s="25">
        <f t="shared" si="34"/>
        <v>8.2795561253157027E-3</v>
      </c>
      <c r="DN93" s="25">
        <f t="shared" si="35"/>
        <v>8.7508108248084276E-3</v>
      </c>
      <c r="DO93" s="25">
        <f t="shared" si="36"/>
        <v>7.8029381910627435E-3</v>
      </c>
      <c r="DP93" s="25">
        <f t="shared" si="37"/>
        <v>8.8058303050925057E-3</v>
      </c>
      <c r="DQ93" s="25">
        <f t="shared" si="38"/>
        <v>9.8730695859473479E-3</v>
      </c>
      <c r="DR93" s="25">
        <f t="shared" si="39"/>
        <v>1.1245682778212541E-2</v>
      </c>
      <c r="DS93" s="25">
        <f t="shared" si="40"/>
        <v>1.1861826007522731E-2</v>
      </c>
      <c r="DT93" s="25">
        <f t="shared" si="41"/>
        <v>1.1175958162881264E-2</v>
      </c>
      <c r="DU93" s="25">
        <f t="shared" si="42"/>
        <v>9.5800041604666257E-3</v>
      </c>
      <c r="DV93" s="25">
        <f t="shared" si="43"/>
        <v>8.673905487582503E-3</v>
      </c>
      <c r="DW93" s="25">
        <f t="shared" si="44"/>
        <v>7.6666951803366704E-3</v>
      </c>
      <c r="DX93" s="25">
        <f t="shared" si="45"/>
        <v>7.4795636108348105E-3</v>
      </c>
      <c r="DY93" s="25">
        <f t="shared" si="46"/>
        <v>7.5254512003511938E-3</v>
      </c>
      <c r="DZ93" s="25">
        <f t="shared" si="47"/>
        <v>6.9327453807427226E-3</v>
      </c>
      <c r="EA93" s="25">
        <f t="shared" si="48"/>
        <v>7.4059447043841372E-3</v>
      </c>
      <c r="EB93" s="25">
        <f t="shared" si="49"/>
        <v>7.0757785110112416E-3</v>
      </c>
      <c r="EC93" s="25">
        <f t="shared" si="50"/>
        <v>6.3276623455624462E-3</v>
      </c>
      <c r="ED93" s="25">
        <f t="shared" si="51"/>
        <v>6.1036149522992189E-3</v>
      </c>
      <c r="EE93" s="25">
        <f t="shared" si="52"/>
        <v>6.065360309352192E-3</v>
      </c>
      <c r="EH93" t="s">
        <v>156</v>
      </c>
      <c r="EI93" t="s">
        <v>156</v>
      </c>
      <c r="EJ93" t="s">
        <v>156</v>
      </c>
      <c r="EK93" t="s">
        <v>156</v>
      </c>
      <c r="EL93" t="s">
        <v>156</v>
      </c>
      <c r="EM93" t="s">
        <v>156</v>
      </c>
      <c r="EN93" t="s">
        <v>156</v>
      </c>
      <c r="EO93" t="s">
        <v>156</v>
      </c>
      <c r="EP93" t="s">
        <v>156</v>
      </c>
      <c r="EQ93" t="s">
        <v>156</v>
      </c>
      <c r="ER93" t="s">
        <v>156</v>
      </c>
      <c r="ES93" t="s">
        <v>156</v>
      </c>
      <c r="ET93" t="s">
        <v>156</v>
      </c>
      <c r="EU93" t="s">
        <v>156</v>
      </c>
      <c r="EV93" t="s">
        <v>156</v>
      </c>
      <c r="EW93" t="s">
        <v>156</v>
      </c>
      <c r="EX93" t="s">
        <v>156</v>
      </c>
      <c r="EY93" t="s">
        <v>156</v>
      </c>
      <c r="EZ93" t="s">
        <v>156</v>
      </c>
      <c r="FA93" t="s">
        <v>156</v>
      </c>
      <c r="FB93" t="s">
        <v>156</v>
      </c>
      <c r="FC93" t="s">
        <v>156</v>
      </c>
      <c r="FD93" t="s">
        <v>156</v>
      </c>
      <c r="FE93" t="s">
        <v>156</v>
      </c>
    </row>
    <row r="94" spans="2:161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</row>
    <row r="95" spans="2:161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</row>
    <row r="96" spans="2:161" x14ac:dyDescent="0.25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</row>
    <row r="97" spans="2:100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</row>
    <row r="98" spans="2:100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</row>
    <row r="99" spans="2:100" x14ac:dyDescent="0.25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</row>
    <row r="100" spans="2:100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</row>
    <row r="101" spans="2:100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</row>
    <row r="102" spans="2:100" x14ac:dyDescent="0.25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</row>
    <row r="103" spans="2:100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</row>
    <row r="104" spans="2:100" x14ac:dyDescent="0.2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</row>
    <row r="105" spans="2:100" x14ac:dyDescent="0.25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</row>
    <row r="106" spans="2:100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</row>
    <row r="107" spans="2:100" x14ac:dyDescent="0.2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</row>
    <row r="108" spans="2:100" x14ac:dyDescent="0.25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</row>
    <row r="109" spans="2:100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</row>
    <row r="110" spans="2:100" x14ac:dyDescent="0.2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</row>
    <row r="111" spans="2:100" x14ac:dyDescent="0.25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</row>
    <row r="112" spans="2:100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</row>
    <row r="113" spans="2:100" x14ac:dyDescent="0.2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</row>
    <row r="114" spans="2:100" x14ac:dyDescent="0.25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</row>
    <row r="115" spans="2:100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</row>
    <row r="116" spans="2:100" x14ac:dyDescent="0.2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</row>
    <row r="117" spans="2:100" x14ac:dyDescent="0.25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</row>
    <row r="118" spans="2:100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</row>
    <row r="119" spans="2:100" x14ac:dyDescent="0.2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</row>
    <row r="120" spans="2:100" x14ac:dyDescent="0.25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</row>
    <row r="121" spans="2:100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</row>
    <row r="122" spans="2:100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</row>
    <row r="123" spans="2:100" x14ac:dyDescent="0.25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</row>
    <row r="124" spans="2:100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</row>
    <row r="125" spans="2:100" x14ac:dyDescent="0.2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</row>
    <row r="126" spans="2:100" x14ac:dyDescent="0.25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</row>
    <row r="127" spans="2:100" x14ac:dyDescent="0.2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</row>
    <row r="128" spans="2:100" x14ac:dyDescent="0.2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</row>
    <row r="129" spans="2:100" x14ac:dyDescent="0.25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</row>
    <row r="130" spans="2:100" x14ac:dyDescent="0.2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</row>
    <row r="131" spans="2:100" x14ac:dyDescent="0.25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</row>
    <row r="132" spans="2:100" x14ac:dyDescent="0.25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</row>
    <row r="133" spans="2:100" x14ac:dyDescent="0.2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</row>
    <row r="134" spans="2:100" x14ac:dyDescent="0.25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</row>
    <row r="135" spans="2:100" x14ac:dyDescent="0.25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</row>
    <row r="136" spans="2:100" x14ac:dyDescent="0.25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</row>
    <row r="137" spans="2:100" x14ac:dyDescent="0.25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</row>
    <row r="138" spans="2:100" x14ac:dyDescent="0.25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</row>
    <row r="139" spans="2:100" x14ac:dyDescent="0.25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</row>
    <row r="140" spans="2:100" x14ac:dyDescent="0.25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</row>
    <row r="141" spans="2:100" x14ac:dyDescent="0.25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</row>
    <row r="142" spans="2:100" x14ac:dyDescent="0.25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</row>
    <row r="143" spans="2:100" x14ac:dyDescent="0.2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</row>
    <row r="144" spans="2:100" x14ac:dyDescent="0.25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</row>
    <row r="145" spans="2:100" x14ac:dyDescent="0.2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</row>
    <row r="146" spans="2:100" x14ac:dyDescent="0.2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</row>
    <row r="147" spans="2:100" x14ac:dyDescent="0.25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</row>
    <row r="148" spans="2:100" x14ac:dyDescent="0.25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</row>
    <row r="149" spans="2:100" x14ac:dyDescent="0.2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</row>
    <row r="150" spans="2:100" x14ac:dyDescent="0.25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</row>
    <row r="151" spans="2:100" x14ac:dyDescent="0.25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</row>
    <row r="152" spans="2:100" x14ac:dyDescent="0.2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</row>
    <row r="153" spans="2:100" x14ac:dyDescent="0.25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</row>
    <row r="154" spans="2:100" x14ac:dyDescent="0.25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</row>
    <row r="155" spans="2:100" x14ac:dyDescent="0.2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</row>
    <row r="156" spans="2:100" x14ac:dyDescent="0.2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</row>
    <row r="157" spans="2:100" x14ac:dyDescent="0.25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</row>
    <row r="158" spans="2:100" x14ac:dyDescent="0.25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</row>
    <row r="159" spans="2:100" x14ac:dyDescent="0.25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</row>
    <row r="160" spans="2:100" x14ac:dyDescent="0.25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</row>
    <row r="161" spans="2:100" x14ac:dyDescent="0.2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</row>
    <row r="162" spans="2:100" x14ac:dyDescent="0.25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</row>
    <row r="163" spans="2:100" x14ac:dyDescent="0.2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</row>
    <row r="164" spans="2:100" x14ac:dyDescent="0.2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</row>
    <row r="165" spans="2:100" x14ac:dyDescent="0.25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</row>
    <row r="166" spans="2:100" x14ac:dyDescent="0.2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</row>
    <row r="167" spans="2:100" x14ac:dyDescent="0.2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</row>
    <row r="168" spans="2:100" x14ac:dyDescent="0.25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</row>
    <row r="169" spans="2:100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</row>
    <row r="170" spans="2:100" x14ac:dyDescent="0.25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</row>
    <row r="171" spans="2:100" x14ac:dyDescent="0.25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</row>
    <row r="172" spans="2:100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</row>
    <row r="173" spans="2:100" x14ac:dyDescent="0.25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</row>
    <row r="174" spans="2:100" x14ac:dyDescent="0.25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</row>
    <row r="175" spans="2:100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</row>
    <row r="176" spans="2:100" x14ac:dyDescent="0.2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</row>
    <row r="177" spans="2:100" x14ac:dyDescent="0.25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</row>
    <row r="178" spans="2:100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</row>
    <row r="179" spans="2:100" x14ac:dyDescent="0.2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</row>
    <row r="180" spans="2:100" x14ac:dyDescent="0.25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</row>
    <row r="181" spans="2:100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</row>
    <row r="182" spans="2:100" x14ac:dyDescent="0.25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</row>
    <row r="183" spans="2:100" x14ac:dyDescent="0.25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</row>
    <row r="184" spans="2:100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</row>
    <row r="185" spans="2:100" x14ac:dyDescent="0.2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</row>
    <row r="186" spans="2:100" x14ac:dyDescent="0.25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</row>
    <row r="187" spans="2:100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</row>
    <row r="188" spans="2:100" x14ac:dyDescent="0.2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</row>
    <row r="189" spans="2:100" x14ac:dyDescent="0.25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</row>
    <row r="190" spans="2:100" x14ac:dyDescent="0.2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</row>
    <row r="191" spans="2:100" x14ac:dyDescent="0.2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</row>
    <row r="192" spans="2:100" x14ac:dyDescent="0.25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</row>
    <row r="193" spans="2:100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</row>
    <row r="194" spans="2:100" x14ac:dyDescent="0.25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</row>
    <row r="195" spans="2:100" x14ac:dyDescent="0.25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</row>
    <row r="196" spans="2:100" x14ac:dyDescent="0.25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</row>
    <row r="197" spans="2:100" x14ac:dyDescent="0.25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</row>
    <row r="198" spans="2:100" x14ac:dyDescent="0.25"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</row>
    <row r="199" spans="2:100" x14ac:dyDescent="0.25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</row>
    <row r="200" spans="2:100" x14ac:dyDescent="0.25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</row>
    <row r="201" spans="2:100" x14ac:dyDescent="0.25"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</row>
    <row r="202" spans="2:100" x14ac:dyDescent="0.25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</row>
    <row r="203" spans="2:100" x14ac:dyDescent="0.25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</row>
    <row r="204" spans="2:100" x14ac:dyDescent="0.25"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</row>
    <row r="205" spans="2:100" x14ac:dyDescent="0.25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</row>
    <row r="206" spans="2:100" x14ac:dyDescent="0.25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</row>
    <row r="207" spans="2:100" x14ac:dyDescent="0.25"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</row>
    <row r="208" spans="2:100" x14ac:dyDescent="0.25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</row>
    <row r="209" spans="2:100" x14ac:dyDescent="0.25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</row>
    <row r="210" spans="2:100" x14ac:dyDescent="0.25"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</row>
    <row r="211" spans="2:100" x14ac:dyDescent="0.25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</row>
    <row r="212" spans="2:100" x14ac:dyDescent="0.25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</row>
    <row r="213" spans="2:100" x14ac:dyDescent="0.25"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</row>
    <row r="214" spans="2:100" x14ac:dyDescent="0.25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</row>
    <row r="215" spans="2:100" x14ac:dyDescent="0.25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</row>
    <row r="216" spans="2:100" x14ac:dyDescent="0.25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</row>
    <row r="217" spans="2:100" x14ac:dyDescent="0.25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</row>
    <row r="218" spans="2:100" x14ac:dyDescent="0.25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</row>
    <row r="219" spans="2:100" x14ac:dyDescent="0.25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</row>
    <row r="220" spans="2:100" x14ac:dyDescent="0.25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</row>
    <row r="221" spans="2:100" x14ac:dyDescent="0.25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</row>
    <row r="222" spans="2:100" x14ac:dyDescent="0.25"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</row>
    <row r="223" spans="2:100" x14ac:dyDescent="0.25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</row>
    <row r="224" spans="2:100" x14ac:dyDescent="0.25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</row>
    <row r="225" spans="2:100" x14ac:dyDescent="0.25"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</row>
    <row r="226" spans="2:100" x14ac:dyDescent="0.25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</row>
    <row r="227" spans="2:100" x14ac:dyDescent="0.25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</row>
    <row r="228" spans="2:100" x14ac:dyDescent="0.25"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</row>
    <row r="229" spans="2:100" x14ac:dyDescent="0.25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</row>
    <row r="230" spans="2:100" x14ac:dyDescent="0.25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</row>
    <row r="231" spans="2:100" x14ac:dyDescent="0.25"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</row>
    <row r="232" spans="2:100" x14ac:dyDescent="0.25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</row>
    <row r="233" spans="2:100" x14ac:dyDescent="0.25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</row>
    <row r="234" spans="2:100" x14ac:dyDescent="0.25"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</row>
    <row r="235" spans="2:100" x14ac:dyDescent="0.25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</row>
    <row r="236" spans="2:100" x14ac:dyDescent="0.25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</row>
    <row r="237" spans="2:100" x14ac:dyDescent="0.25"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</row>
    <row r="238" spans="2:100" x14ac:dyDescent="0.25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</row>
    <row r="239" spans="2:100" x14ac:dyDescent="0.25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</row>
    <row r="240" spans="2:100" x14ac:dyDescent="0.25"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</row>
    <row r="241" spans="2:100" x14ac:dyDescent="0.25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</row>
    <row r="242" spans="2:100" x14ac:dyDescent="0.25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</row>
    <row r="243" spans="2:100" x14ac:dyDescent="0.25"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</row>
    <row r="244" spans="2:100" x14ac:dyDescent="0.25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</row>
    <row r="245" spans="2:100" x14ac:dyDescent="0.25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</row>
    <row r="246" spans="2:100" x14ac:dyDescent="0.25"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</row>
    <row r="247" spans="2:100" x14ac:dyDescent="0.25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</row>
    <row r="248" spans="2:100" x14ac:dyDescent="0.25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</row>
    <row r="249" spans="2:100" x14ac:dyDescent="0.25"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</row>
    <row r="250" spans="2:100" x14ac:dyDescent="0.25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</row>
    <row r="251" spans="2:100" x14ac:dyDescent="0.25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</row>
    <row r="252" spans="2:100" x14ac:dyDescent="0.25"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</row>
    <row r="253" spans="2:100" x14ac:dyDescent="0.25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</row>
    <row r="254" spans="2:100" x14ac:dyDescent="0.25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</row>
    <row r="255" spans="2:100" x14ac:dyDescent="0.25"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</row>
    <row r="256" spans="2:100" x14ac:dyDescent="0.25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</row>
    <row r="257" spans="2:100" x14ac:dyDescent="0.25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</row>
    <row r="258" spans="2:100" x14ac:dyDescent="0.25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</row>
    <row r="259" spans="2:100" x14ac:dyDescent="0.25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</row>
    <row r="260" spans="2:100" x14ac:dyDescent="0.25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</row>
    <row r="261" spans="2:100" x14ac:dyDescent="0.25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</row>
    <row r="262" spans="2:100" x14ac:dyDescent="0.25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</row>
    <row r="263" spans="2:100" x14ac:dyDescent="0.25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</row>
    <row r="264" spans="2:100" x14ac:dyDescent="0.25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</row>
    <row r="265" spans="2:100" x14ac:dyDescent="0.25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</row>
    <row r="266" spans="2:100" x14ac:dyDescent="0.25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</row>
    <row r="267" spans="2:100" x14ac:dyDescent="0.25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</row>
    <row r="268" spans="2:100" x14ac:dyDescent="0.25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</row>
    <row r="269" spans="2:100" x14ac:dyDescent="0.25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</row>
    <row r="270" spans="2:100" x14ac:dyDescent="0.25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</row>
    <row r="271" spans="2:100" x14ac:dyDescent="0.25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</row>
    <row r="272" spans="2:100" x14ac:dyDescent="0.25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</row>
    <row r="273" spans="2:100" x14ac:dyDescent="0.25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</row>
    <row r="274" spans="2:100" x14ac:dyDescent="0.25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</row>
    <row r="275" spans="2:100" x14ac:dyDescent="0.25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</row>
    <row r="276" spans="2:100" x14ac:dyDescent="0.25"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</row>
    <row r="277" spans="2:100" x14ac:dyDescent="0.25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</row>
    <row r="278" spans="2:100" x14ac:dyDescent="0.25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</row>
    <row r="279" spans="2:100" x14ac:dyDescent="0.25"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</row>
    <row r="280" spans="2:100" x14ac:dyDescent="0.25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</row>
    <row r="281" spans="2:100" x14ac:dyDescent="0.25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</row>
    <row r="282" spans="2:100" x14ac:dyDescent="0.25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</row>
    <row r="283" spans="2:100" x14ac:dyDescent="0.25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</row>
    <row r="284" spans="2:100" x14ac:dyDescent="0.25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</row>
    <row r="285" spans="2:100" x14ac:dyDescent="0.25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</row>
    <row r="286" spans="2:100" x14ac:dyDescent="0.25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</row>
    <row r="287" spans="2:100" x14ac:dyDescent="0.25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</row>
    <row r="288" spans="2:100" x14ac:dyDescent="0.25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</row>
    <row r="289" spans="2:100" x14ac:dyDescent="0.25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</row>
    <row r="290" spans="2:100" x14ac:dyDescent="0.25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</row>
    <row r="291" spans="2:100" x14ac:dyDescent="0.25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</row>
    <row r="292" spans="2:100" x14ac:dyDescent="0.25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</row>
    <row r="293" spans="2:100" x14ac:dyDescent="0.25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</row>
    <row r="294" spans="2:100" x14ac:dyDescent="0.25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</row>
    <row r="295" spans="2:100" x14ac:dyDescent="0.25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</row>
    <row r="296" spans="2:100" x14ac:dyDescent="0.25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</row>
    <row r="297" spans="2:100" x14ac:dyDescent="0.25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</row>
    <row r="298" spans="2:100" x14ac:dyDescent="0.25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</row>
    <row r="299" spans="2:100" x14ac:dyDescent="0.25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</row>
    <row r="300" spans="2:100" x14ac:dyDescent="0.25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</row>
    <row r="301" spans="2:100" x14ac:dyDescent="0.25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</row>
    <row r="302" spans="2:100" x14ac:dyDescent="0.25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</row>
    <row r="303" spans="2:100" x14ac:dyDescent="0.25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</row>
    <row r="304" spans="2:100" x14ac:dyDescent="0.25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</row>
    <row r="305" spans="2:100" x14ac:dyDescent="0.25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</row>
    <row r="306" spans="2:100" x14ac:dyDescent="0.25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</row>
    <row r="307" spans="2:100" x14ac:dyDescent="0.25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</row>
    <row r="308" spans="2:100" x14ac:dyDescent="0.25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</row>
    <row r="309" spans="2:100" x14ac:dyDescent="0.25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</row>
    <row r="310" spans="2:100" x14ac:dyDescent="0.25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</row>
    <row r="311" spans="2:100" x14ac:dyDescent="0.25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</row>
    <row r="312" spans="2:100" x14ac:dyDescent="0.25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</row>
    <row r="313" spans="2:100" x14ac:dyDescent="0.25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</row>
    <row r="314" spans="2:100" x14ac:dyDescent="0.25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</row>
    <row r="315" spans="2:100" x14ac:dyDescent="0.25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</row>
    <row r="316" spans="2:100" x14ac:dyDescent="0.25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</row>
    <row r="317" spans="2:100" x14ac:dyDescent="0.25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</row>
    <row r="318" spans="2:100" x14ac:dyDescent="0.25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</row>
    <row r="319" spans="2:100" x14ac:dyDescent="0.25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</row>
    <row r="320" spans="2:100" x14ac:dyDescent="0.25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</row>
    <row r="321" spans="2:100" x14ac:dyDescent="0.25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</row>
    <row r="322" spans="2:100" x14ac:dyDescent="0.25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</row>
    <row r="323" spans="2:100" x14ac:dyDescent="0.25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</row>
    <row r="324" spans="2:100" x14ac:dyDescent="0.25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</row>
    <row r="325" spans="2:100" x14ac:dyDescent="0.25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</row>
    <row r="326" spans="2:100" x14ac:dyDescent="0.25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</row>
    <row r="327" spans="2:100" x14ac:dyDescent="0.25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</row>
    <row r="328" spans="2:100" x14ac:dyDescent="0.25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</row>
    <row r="329" spans="2:100" x14ac:dyDescent="0.25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</row>
    <row r="330" spans="2:100" x14ac:dyDescent="0.25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</row>
    <row r="331" spans="2:100" x14ac:dyDescent="0.25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</row>
    <row r="332" spans="2:100" x14ac:dyDescent="0.25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</row>
    <row r="333" spans="2:100" x14ac:dyDescent="0.25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</row>
    <row r="334" spans="2:100" x14ac:dyDescent="0.25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</row>
    <row r="335" spans="2:100" x14ac:dyDescent="0.25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</row>
    <row r="336" spans="2:100" x14ac:dyDescent="0.25"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</row>
    <row r="337" spans="2:100" x14ac:dyDescent="0.25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</row>
    <row r="338" spans="2:100" x14ac:dyDescent="0.25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</row>
    <row r="339" spans="2:100" x14ac:dyDescent="0.25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</row>
    <row r="340" spans="2:100" x14ac:dyDescent="0.25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</row>
    <row r="341" spans="2:100" x14ac:dyDescent="0.25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</row>
    <row r="342" spans="2:100" x14ac:dyDescent="0.25"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</row>
    <row r="343" spans="2:100" x14ac:dyDescent="0.25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</row>
    <row r="344" spans="2:100" x14ac:dyDescent="0.25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</row>
    <row r="345" spans="2:100" x14ac:dyDescent="0.25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</row>
    <row r="346" spans="2:100" x14ac:dyDescent="0.25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</row>
    <row r="347" spans="2:100" x14ac:dyDescent="0.25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</row>
    <row r="348" spans="2:100" x14ac:dyDescent="0.25"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</row>
    <row r="349" spans="2:100" x14ac:dyDescent="0.25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</row>
    <row r="350" spans="2:100" x14ac:dyDescent="0.25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</row>
    <row r="351" spans="2:100" x14ac:dyDescent="0.25"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</row>
    <row r="352" spans="2:100" x14ac:dyDescent="0.25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</row>
    <row r="353" spans="2:100" x14ac:dyDescent="0.25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</row>
    <row r="354" spans="2:100" x14ac:dyDescent="0.25"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</row>
    <row r="355" spans="2:100" x14ac:dyDescent="0.25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</row>
    <row r="356" spans="2:100" x14ac:dyDescent="0.25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</row>
    <row r="357" spans="2:100" x14ac:dyDescent="0.25"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</row>
    <row r="358" spans="2:100" x14ac:dyDescent="0.25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</row>
    <row r="359" spans="2:100" x14ac:dyDescent="0.25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</row>
    <row r="360" spans="2:100" x14ac:dyDescent="0.25"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</row>
    <row r="361" spans="2:100" x14ac:dyDescent="0.25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</row>
    <row r="362" spans="2:100" x14ac:dyDescent="0.25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</row>
    <row r="363" spans="2:100" x14ac:dyDescent="0.25"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</row>
    <row r="364" spans="2:100" x14ac:dyDescent="0.25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</row>
    <row r="365" spans="2:100" x14ac:dyDescent="0.25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</row>
    <row r="366" spans="2:100" x14ac:dyDescent="0.25"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</row>
    <row r="367" spans="2:100" x14ac:dyDescent="0.25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</row>
    <row r="368" spans="2:100" x14ac:dyDescent="0.25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</row>
    <row r="369" spans="2:100" x14ac:dyDescent="0.25"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</row>
    <row r="370" spans="2:100" x14ac:dyDescent="0.25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</row>
    <row r="371" spans="2:100" x14ac:dyDescent="0.25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</row>
    <row r="372" spans="2:100" x14ac:dyDescent="0.25"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</row>
    <row r="373" spans="2:100" x14ac:dyDescent="0.25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</row>
    <row r="374" spans="2:100" x14ac:dyDescent="0.25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</row>
    <row r="375" spans="2:100" x14ac:dyDescent="0.25"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</row>
    <row r="376" spans="2:100" x14ac:dyDescent="0.25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</row>
    <row r="377" spans="2:100" x14ac:dyDescent="0.25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</row>
    <row r="378" spans="2:100" x14ac:dyDescent="0.25"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</row>
    <row r="379" spans="2:100" x14ac:dyDescent="0.25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</row>
    <row r="380" spans="2:100" x14ac:dyDescent="0.25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</row>
    <row r="381" spans="2:100" x14ac:dyDescent="0.25"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</row>
    <row r="382" spans="2:100" x14ac:dyDescent="0.25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</row>
    <row r="383" spans="2:100" x14ac:dyDescent="0.25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</row>
    <row r="384" spans="2:100" x14ac:dyDescent="0.25"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</row>
    <row r="385" spans="2:100" x14ac:dyDescent="0.25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</row>
    <row r="386" spans="2:100" x14ac:dyDescent="0.25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</row>
    <row r="387" spans="2:100" x14ac:dyDescent="0.25"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</row>
    <row r="388" spans="2:100" x14ac:dyDescent="0.25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</row>
    <row r="389" spans="2:100" x14ac:dyDescent="0.25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</row>
    <row r="390" spans="2:100" x14ac:dyDescent="0.25"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</row>
    <row r="391" spans="2:100" x14ac:dyDescent="0.25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</row>
    <row r="392" spans="2:100" x14ac:dyDescent="0.25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</row>
    <row r="393" spans="2:100" x14ac:dyDescent="0.25"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</row>
    <row r="394" spans="2:100" x14ac:dyDescent="0.25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</row>
    <row r="395" spans="2:100" x14ac:dyDescent="0.25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</row>
    <row r="396" spans="2:100" x14ac:dyDescent="0.25"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</row>
    <row r="397" spans="2:100" x14ac:dyDescent="0.25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</row>
    <row r="398" spans="2:100" x14ac:dyDescent="0.25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</row>
    <row r="399" spans="2:100" x14ac:dyDescent="0.25"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</row>
    <row r="400" spans="2:100" x14ac:dyDescent="0.25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</row>
    <row r="401" spans="2:100" x14ac:dyDescent="0.25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</row>
    <row r="402" spans="2:100" x14ac:dyDescent="0.25"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</row>
    <row r="403" spans="2:100" x14ac:dyDescent="0.25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</row>
    <row r="404" spans="2:100" x14ac:dyDescent="0.25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</row>
    <row r="405" spans="2:100" x14ac:dyDescent="0.25"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</row>
    <row r="406" spans="2:100" x14ac:dyDescent="0.25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</row>
    <row r="407" spans="2:100" x14ac:dyDescent="0.25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</row>
    <row r="408" spans="2:100" x14ac:dyDescent="0.25"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</row>
    <row r="409" spans="2:100" x14ac:dyDescent="0.25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</row>
    <row r="410" spans="2:100" x14ac:dyDescent="0.25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</row>
    <row r="411" spans="2:100" x14ac:dyDescent="0.25"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</row>
    <row r="412" spans="2:100" x14ac:dyDescent="0.25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</row>
    <row r="413" spans="2:100" x14ac:dyDescent="0.25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</row>
    <row r="414" spans="2:100" x14ac:dyDescent="0.25"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</row>
    <row r="415" spans="2:100" x14ac:dyDescent="0.25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</row>
    <row r="416" spans="2:100" x14ac:dyDescent="0.25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</row>
    <row r="417" spans="2:100" x14ac:dyDescent="0.25"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</row>
    <row r="418" spans="2:100" x14ac:dyDescent="0.25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</row>
    <row r="419" spans="2:100" x14ac:dyDescent="0.25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</row>
    <row r="420" spans="2:100" x14ac:dyDescent="0.25"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</row>
    <row r="421" spans="2:100" x14ac:dyDescent="0.25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</row>
    <row r="422" spans="2:100" x14ac:dyDescent="0.25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</row>
    <row r="423" spans="2:100" x14ac:dyDescent="0.25"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</row>
    <row r="424" spans="2:100" x14ac:dyDescent="0.25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</row>
    <row r="425" spans="2:100" x14ac:dyDescent="0.25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</row>
    <row r="426" spans="2:100" x14ac:dyDescent="0.25"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</row>
    <row r="427" spans="2:100" x14ac:dyDescent="0.25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</row>
    <row r="428" spans="2:100" x14ac:dyDescent="0.25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</row>
    <row r="429" spans="2:100" x14ac:dyDescent="0.25"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</row>
    <row r="430" spans="2:100" x14ac:dyDescent="0.25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</row>
    <row r="431" spans="2:100" x14ac:dyDescent="0.25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</row>
    <row r="432" spans="2:100" x14ac:dyDescent="0.25"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</row>
    <row r="433" spans="2:100" x14ac:dyDescent="0.25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</row>
    <row r="434" spans="2:100" x14ac:dyDescent="0.25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</row>
    <row r="435" spans="2:100" x14ac:dyDescent="0.25"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</row>
    <row r="436" spans="2:100" x14ac:dyDescent="0.25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</row>
    <row r="437" spans="2:100" x14ac:dyDescent="0.25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</row>
    <row r="438" spans="2:100" x14ac:dyDescent="0.25"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</row>
    <row r="439" spans="2:100" x14ac:dyDescent="0.25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</row>
    <row r="440" spans="2:100" x14ac:dyDescent="0.25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</row>
    <row r="441" spans="2:100" x14ac:dyDescent="0.25"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</row>
    <row r="442" spans="2:100" x14ac:dyDescent="0.25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</row>
    <row r="443" spans="2:100" x14ac:dyDescent="0.25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</row>
    <row r="444" spans="2:100" x14ac:dyDescent="0.25"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</row>
    <row r="445" spans="2:100" x14ac:dyDescent="0.25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</row>
    <row r="446" spans="2:100" x14ac:dyDescent="0.25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</row>
    <row r="447" spans="2:100" x14ac:dyDescent="0.25"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</row>
    <row r="448" spans="2:100" x14ac:dyDescent="0.25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</row>
    <row r="449" spans="2:100" x14ac:dyDescent="0.25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</row>
    <row r="450" spans="2:100" x14ac:dyDescent="0.25"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</row>
    <row r="451" spans="2:100" x14ac:dyDescent="0.25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</row>
    <row r="452" spans="2:100" x14ac:dyDescent="0.25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</row>
    <row r="453" spans="2:100" x14ac:dyDescent="0.25"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</row>
    <row r="454" spans="2:100" x14ac:dyDescent="0.25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</row>
    <row r="455" spans="2:100" x14ac:dyDescent="0.25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</row>
    <row r="456" spans="2:100" x14ac:dyDescent="0.25"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</row>
    <row r="457" spans="2:100" x14ac:dyDescent="0.25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</row>
    <row r="458" spans="2:100" x14ac:dyDescent="0.25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</row>
    <row r="459" spans="2:100" x14ac:dyDescent="0.25"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</row>
    <row r="460" spans="2:100" x14ac:dyDescent="0.25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</row>
    <row r="461" spans="2:100" x14ac:dyDescent="0.25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</row>
    <row r="462" spans="2:100" x14ac:dyDescent="0.25"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</row>
    <row r="463" spans="2:100" x14ac:dyDescent="0.25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</row>
    <row r="464" spans="2:100" x14ac:dyDescent="0.25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</row>
    <row r="465" spans="2:100" x14ac:dyDescent="0.25"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</row>
    <row r="466" spans="2:100" x14ac:dyDescent="0.25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</row>
    <row r="467" spans="2:100" x14ac:dyDescent="0.25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</row>
    <row r="468" spans="2:100" x14ac:dyDescent="0.25"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</row>
    <row r="469" spans="2:100" x14ac:dyDescent="0.25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</row>
    <row r="470" spans="2:100" x14ac:dyDescent="0.25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</row>
    <row r="471" spans="2:100" x14ac:dyDescent="0.25"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</row>
    <row r="472" spans="2:100" x14ac:dyDescent="0.25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</row>
    <row r="473" spans="2:100" x14ac:dyDescent="0.25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</row>
    <row r="474" spans="2:100" x14ac:dyDescent="0.25"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</row>
    <row r="475" spans="2:100" x14ac:dyDescent="0.25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</row>
    <row r="476" spans="2:100" x14ac:dyDescent="0.25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</row>
    <row r="477" spans="2:100" x14ac:dyDescent="0.25"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</row>
    <row r="478" spans="2:100" x14ac:dyDescent="0.25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</row>
    <row r="479" spans="2:100" x14ac:dyDescent="0.25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</row>
    <row r="480" spans="2:100" x14ac:dyDescent="0.25"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</row>
    <row r="481" spans="2:100" x14ac:dyDescent="0.25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</row>
    <row r="482" spans="2:100" x14ac:dyDescent="0.25"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</row>
    <row r="483" spans="2:100" x14ac:dyDescent="0.25"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</row>
    <row r="484" spans="2:100" x14ac:dyDescent="0.25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</row>
    <row r="485" spans="2:100" x14ac:dyDescent="0.25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</row>
    <row r="486" spans="2:100" x14ac:dyDescent="0.25"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</row>
    <row r="487" spans="2:100" x14ac:dyDescent="0.25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</row>
    <row r="488" spans="2:100" x14ac:dyDescent="0.25"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</row>
    <row r="489" spans="2:100" x14ac:dyDescent="0.25"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</row>
    <row r="490" spans="2:100" x14ac:dyDescent="0.25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</row>
    <row r="491" spans="2:100" x14ac:dyDescent="0.25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</row>
    <row r="492" spans="2:100" x14ac:dyDescent="0.25"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</row>
    <row r="493" spans="2:100" x14ac:dyDescent="0.25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</row>
    <row r="494" spans="2:100" x14ac:dyDescent="0.25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</row>
    <row r="495" spans="2:100" x14ac:dyDescent="0.25"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</row>
    <row r="496" spans="2:100" x14ac:dyDescent="0.25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</row>
    <row r="497" spans="2:100" x14ac:dyDescent="0.25"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</row>
    <row r="498" spans="2:100" x14ac:dyDescent="0.25"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</row>
    <row r="499" spans="2:100" x14ac:dyDescent="0.25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</row>
    <row r="500" spans="2:100" x14ac:dyDescent="0.25"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</row>
    <row r="501" spans="2:100" x14ac:dyDescent="0.25"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</row>
    <row r="502" spans="2:100" x14ac:dyDescent="0.25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</row>
    <row r="503" spans="2:100" x14ac:dyDescent="0.25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</row>
    <row r="504" spans="2:100" x14ac:dyDescent="0.25"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</row>
    <row r="505" spans="2:100" x14ac:dyDescent="0.25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</row>
    <row r="506" spans="2:100" x14ac:dyDescent="0.25"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</row>
    <row r="507" spans="2:100" x14ac:dyDescent="0.25"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</row>
    <row r="508" spans="2:100" x14ac:dyDescent="0.25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</row>
    <row r="509" spans="2:100" x14ac:dyDescent="0.25"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</row>
    <row r="510" spans="2:100" x14ac:dyDescent="0.25"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</row>
    <row r="511" spans="2:100" x14ac:dyDescent="0.25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</row>
    <row r="512" spans="2:100" x14ac:dyDescent="0.25"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</row>
    <row r="513" spans="2:100" x14ac:dyDescent="0.25"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</row>
    <row r="514" spans="2:100" x14ac:dyDescent="0.25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</row>
    <row r="515" spans="2:100" x14ac:dyDescent="0.25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</row>
    <row r="516" spans="2:100" x14ac:dyDescent="0.25"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</row>
    <row r="517" spans="2:100" x14ac:dyDescent="0.25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</row>
    <row r="518" spans="2:100" x14ac:dyDescent="0.25"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</row>
    <row r="519" spans="2:100" x14ac:dyDescent="0.25"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</row>
    <row r="520" spans="2:100" x14ac:dyDescent="0.25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</row>
    <row r="521" spans="2:100" x14ac:dyDescent="0.25"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</row>
    <row r="522" spans="2:100" x14ac:dyDescent="0.25"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</row>
    <row r="523" spans="2:100" x14ac:dyDescent="0.25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</row>
    <row r="524" spans="2:100" x14ac:dyDescent="0.25"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</row>
    <row r="525" spans="2:100" x14ac:dyDescent="0.25"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</row>
    <row r="526" spans="2:100" x14ac:dyDescent="0.25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</row>
    <row r="527" spans="2:100" x14ac:dyDescent="0.25"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</row>
    <row r="528" spans="2:100" x14ac:dyDescent="0.25"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</row>
    <row r="529" spans="2:100" x14ac:dyDescent="0.25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</row>
    <row r="530" spans="2:100" x14ac:dyDescent="0.25"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</row>
    <row r="531" spans="2:100" x14ac:dyDescent="0.25"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</row>
    <row r="532" spans="2:100" x14ac:dyDescent="0.25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</row>
    <row r="533" spans="2:100" x14ac:dyDescent="0.25"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</row>
    <row r="534" spans="2:100" x14ac:dyDescent="0.25"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</row>
    <row r="535" spans="2:100" x14ac:dyDescent="0.25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</row>
    <row r="536" spans="2:100" x14ac:dyDescent="0.25"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</row>
    <row r="537" spans="2:100" x14ac:dyDescent="0.25"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</row>
    <row r="538" spans="2:100" x14ac:dyDescent="0.25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</row>
    <row r="539" spans="2:100" x14ac:dyDescent="0.25"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</row>
    <row r="540" spans="2:100" x14ac:dyDescent="0.25"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</row>
    <row r="541" spans="2:100" x14ac:dyDescent="0.25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</row>
    <row r="542" spans="2:100" x14ac:dyDescent="0.25"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</row>
    <row r="543" spans="2:100" x14ac:dyDescent="0.25"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</row>
    <row r="544" spans="2:100" x14ac:dyDescent="0.25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</row>
    <row r="545" spans="2:100" x14ac:dyDescent="0.25"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</row>
    <row r="546" spans="2:100" x14ac:dyDescent="0.25"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</row>
    <row r="547" spans="2:100" x14ac:dyDescent="0.25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</row>
    <row r="548" spans="2:100" x14ac:dyDescent="0.25"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</row>
    <row r="549" spans="2:100" x14ac:dyDescent="0.25"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</row>
    <row r="550" spans="2:100" x14ac:dyDescent="0.25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</row>
    <row r="551" spans="2:100" x14ac:dyDescent="0.25"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</row>
    <row r="552" spans="2:100" x14ac:dyDescent="0.25"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</row>
    <row r="553" spans="2:100" x14ac:dyDescent="0.25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</row>
    <row r="554" spans="2:100" x14ac:dyDescent="0.25"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</row>
    <row r="555" spans="2:100" x14ac:dyDescent="0.25"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</row>
    <row r="556" spans="2:100" x14ac:dyDescent="0.25"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</row>
    <row r="557" spans="2:100" x14ac:dyDescent="0.25"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</row>
    <row r="558" spans="2:100" x14ac:dyDescent="0.25"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</row>
    <row r="559" spans="2:100" x14ac:dyDescent="0.25"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</row>
    <row r="560" spans="2:100" x14ac:dyDescent="0.25"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</row>
    <row r="561" spans="2:100" x14ac:dyDescent="0.25"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</row>
    <row r="562" spans="2:100" x14ac:dyDescent="0.25"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</row>
    <row r="563" spans="2:100" x14ac:dyDescent="0.25"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</row>
    <row r="564" spans="2:100" x14ac:dyDescent="0.25"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</row>
    <row r="565" spans="2:100" x14ac:dyDescent="0.25"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</row>
    <row r="566" spans="2:100" x14ac:dyDescent="0.25"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</row>
    <row r="567" spans="2:100" x14ac:dyDescent="0.25"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</row>
    <row r="568" spans="2:100" x14ac:dyDescent="0.25"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</row>
    <row r="569" spans="2:100" x14ac:dyDescent="0.25"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</row>
    <row r="570" spans="2:100" x14ac:dyDescent="0.25"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</row>
    <row r="571" spans="2:100" x14ac:dyDescent="0.25"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</row>
    <row r="572" spans="2:100" x14ac:dyDescent="0.25"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</row>
    <row r="573" spans="2:100" x14ac:dyDescent="0.25"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</row>
    <row r="574" spans="2:100" x14ac:dyDescent="0.25"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</row>
    <row r="575" spans="2:100" x14ac:dyDescent="0.25"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</row>
    <row r="576" spans="2:100" x14ac:dyDescent="0.25"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</row>
    <row r="577" spans="2:100" x14ac:dyDescent="0.25"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</row>
    <row r="578" spans="2:100" x14ac:dyDescent="0.25"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</row>
    <row r="579" spans="2:100" x14ac:dyDescent="0.25"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</row>
    <row r="580" spans="2:100" x14ac:dyDescent="0.25"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</row>
    <row r="581" spans="2:100" x14ac:dyDescent="0.25"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</row>
    <row r="582" spans="2:100" x14ac:dyDescent="0.25"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</row>
    <row r="583" spans="2:100" x14ac:dyDescent="0.25"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</row>
    <row r="584" spans="2:100" x14ac:dyDescent="0.25"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</row>
    <row r="585" spans="2:100" x14ac:dyDescent="0.25"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</row>
    <row r="586" spans="2:100" x14ac:dyDescent="0.25"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</row>
    <row r="587" spans="2:100" x14ac:dyDescent="0.25"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</row>
    <row r="588" spans="2:100" x14ac:dyDescent="0.25"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5"/>
    </row>
    <row r="589" spans="2:100" x14ac:dyDescent="0.25"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</row>
    <row r="590" spans="2:100" x14ac:dyDescent="0.25"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</row>
    <row r="591" spans="2:100" x14ac:dyDescent="0.25"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</row>
    <row r="592" spans="2:100" x14ac:dyDescent="0.25"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</row>
    <row r="593" spans="2:100" x14ac:dyDescent="0.25"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</row>
    <row r="594" spans="2:100" x14ac:dyDescent="0.25"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</row>
    <row r="595" spans="2:100" x14ac:dyDescent="0.25"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</row>
    <row r="596" spans="2:100" x14ac:dyDescent="0.25"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</row>
    <row r="597" spans="2:100" x14ac:dyDescent="0.25"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</row>
    <row r="598" spans="2:100" x14ac:dyDescent="0.25"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</row>
    <row r="599" spans="2:100" x14ac:dyDescent="0.25"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</row>
    <row r="600" spans="2:100" x14ac:dyDescent="0.25"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</row>
    <row r="601" spans="2:100" x14ac:dyDescent="0.25"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</row>
    <row r="602" spans="2:100" x14ac:dyDescent="0.25"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</row>
    <row r="603" spans="2:100" x14ac:dyDescent="0.25"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</row>
    <row r="604" spans="2:100" x14ac:dyDescent="0.25"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</row>
    <row r="605" spans="2:100" x14ac:dyDescent="0.25"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</row>
    <row r="606" spans="2:100" x14ac:dyDescent="0.25"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</row>
    <row r="607" spans="2:100" x14ac:dyDescent="0.25"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</row>
    <row r="608" spans="2:100" x14ac:dyDescent="0.25"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</row>
    <row r="609" spans="2:100" x14ac:dyDescent="0.25"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</row>
    <row r="610" spans="2:100" x14ac:dyDescent="0.25"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</row>
    <row r="611" spans="2:100" x14ac:dyDescent="0.25"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</row>
    <row r="612" spans="2:100" x14ac:dyDescent="0.25"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</row>
    <row r="613" spans="2:100" x14ac:dyDescent="0.25"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</row>
    <row r="614" spans="2:100" x14ac:dyDescent="0.25"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</row>
    <row r="615" spans="2:100" x14ac:dyDescent="0.25"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</row>
    <row r="616" spans="2:100" x14ac:dyDescent="0.25"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</row>
    <row r="617" spans="2:100" x14ac:dyDescent="0.25"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</row>
    <row r="618" spans="2:100" x14ac:dyDescent="0.25"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</row>
    <row r="619" spans="2:100" x14ac:dyDescent="0.25"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</row>
    <row r="620" spans="2:100" x14ac:dyDescent="0.25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</row>
    <row r="621" spans="2:100" x14ac:dyDescent="0.25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</row>
    <row r="622" spans="2:100" x14ac:dyDescent="0.25"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</row>
    <row r="623" spans="2:100" x14ac:dyDescent="0.25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</row>
    <row r="624" spans="2:100" x14ac:dyDescent="0.25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</row>
    <row r="625" spans="2:100" x14ac:dyDescent="0.25"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</row>
    <row r="626" spans="2:100" x14ac:dyDescent="0.25"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</row>
    <row r="627" spans="2:100" x14ac:dyDescent="0.25"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</row>
    <row r="628" spans="2:100" x14ac:dyDescent="0.25"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</row>
    <row r="629" spans="2:100" x14ac:dyDescent="0.25"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</row>
    <row r="630" spans="2:100" x14ac:dyDescent="0.25"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</row>
    <row r="631" spans="2:100" x14ac:dyDescent="0.25"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</row>
    <row r="632" spans="2:100" x14ac:dyDescent="0.25"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</row>
    <row r="633" spans="2:100" x14ac:dyDescent="0.25"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</row>
    <row r="634" spans="2:100" x14ac:dyDescent="0.25"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</row>
    <row r="635" spans="2:100" x14ac:dyDescent="0.25"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</row>
    <row r="636" spans="2:100" x14ac:dyDescent="0.25"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</row>
    <row r="637" spans="2:100" x14ac:dyDescent="0.25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</row>
    <row r="638" spans="2:100" x14ac:dyDescent="0.25"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</row>
    <row r="639" spans="2:100" x14ac:dyDescent="0.25"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</row>
    <row r="640" spans="2:100" x14ac:dyDescent="0.25"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</row>
    <row r="641" spans="2:100" x14ac:dyDescent="0.25"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</row>
    <row r="642" spans="2:100" x14ac:dyDescent="0.25"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</row>
    <row r="643" spans="2:100" x14ac:dyDescent="0.25"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</row>
    <row r="644" spans="2:100" x14ac:dyDescent="0.25"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</row>
    <row r="645" spans="2:100" x14ac:dyDescent="0.25"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</row>
    <row r="646" spans="2:100" x14ac:dyDescent="0.25"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</row>
    <row r="647" spans="2:100" x14ac:dyDescent="0.25"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</row>
    <row r="648" spans="2:100" x14ac:dyDescent="0.25"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</row>
    <row r="649" spans="2:100" x14ac:dyDescent="0.25"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</row>
    <row r="650" spans="2:100" x14ac:dyDescent="0.25"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</row>
    <row r="651" spans="2:100" x14ac:dyDescent="0.25"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</row>
    <row r="652" spans="2:100" x14ac:dyDescent="0.25"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</row>
    <row r="653" spans="2:100" x14ac:dyDescent="0.25"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</row>
    <row r="654" spans="2:100" x14ac:dyDescent="0.25"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5"/>
    </row>
    <row r="655" spans="2:100" x14ac:dyDescent="0.25"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</row>
    <row r="656" spans="2:100" x14ac:dyDescent="0.25"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</row>
    <row r="657" spans="2:100" x14ac:dyDescent="0.25"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</row>
    <row r="658" spans="2:100" x14ac:dyDescent="0.25"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</row>
    <row r="659" spans="2:100" x14ac:dyDescent="0.25"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</row>
    <row r="660" spans="2:100" x14ac:dyDescent="0.25"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  <c r="CM660" s="5"/>
      <c r="CN660" s="5"/>
      <c r="CO660" s="5"/>
      <c r="CP660" s="5"/>
      <c r="CQ660" s="5"/>
      <c r="CR660" s="5"/>
      <c r="CS660" s="5"/>
      <c r="CT660" s="5"/>
      <c r="CU660" s="5"/>
      <c r="CV660" s="5"/>
    </row>
    <row r="661" spans="2:100" x14ac:dyDescent="0.25"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</row>
    <row r="662" spans="2:100" x14ac:dyDescent="0.25"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</row>
    <row r="663" spans="2:100" x14ac:dyDescent="0.25"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  <c r="CM663" s="5"/>
      <c r="CN663" s="5"/>
      <c r="CO663" s="5"/>
      <c r="CP663" s="5"/>
      <c r="CQ663" s="5"/>
      <c r="CR663" s="5"/>
      <c r="CS663" s="5"/>
      <c r="CT663" s="5"/>
      <c r="CU663" s="5"/>
      <c r="CV663" s="5"/>
    </row>
    <row r="664" spans="2:100" x14ac:dyDescent="0.25"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</row>
    <row r="665" spans="2:100" x14ac:dyDescent="0.25"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</row>
    <row r="666" spans="2:100" x14ac:dyDescent="0.25"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</row>
    <row r="667" spans="2:100" x14ac:dyDescent="0.25"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</row>
    <row r="668" spans="2:100" x14ac:dyDescent="0.25"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</row>
    <row r="669" spans="2:100" x14ac:dyDescent="0.25"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</row>
    <row r="670" spans="2:100" x14ac:dyDescent="0.25"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</row>
    <row r="671" spans="2:100" x14ac:dyDescent="0.25"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</row>
    <row r="672" spans="2:100" x14ac:dyDescent="0.25"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</row>
    <row r="673" spans="2:100" x14ac:dyDescent="0.25"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</row>
    <row r="674" spans="2:100" x14ac:dyDescent="0.25"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</row>
    <row r="675" spans="2:100" x14ac:dyDescent="0.25"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</row>
    <row r="676" spans="2:100" x14ac:dyDescent="0.25"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</row>
    <row r="677" spans="2:100" x14ac:dyDescent="0.25"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</row>
    <row r="678" spans="2:100" x14ac:dyDescent="0.25"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</row>
    <row r="679" spans="2:100" x14ac:dyDescent="0.25"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</row>
    <row r="680" spans="2:100" x14ac:dyDescent="0.25"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</row>
    <row r="681" spans="2:100" x14ac:dyDescent="0.25"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  <c r="CM681" s="5"/>
      <c r="CN681" s="5"/>
      <c r="CO681" s="5"/>
      <c r="CP681" s="5"/>
      <c r="CQ681" s="5"/>
      <c r="CR681" s="5"/>
      <c r="CS681" s="5"/>
      <c r="CT681" s="5"/>
      <c r="CU681" s="5"/>
      <c r="CV681" s="5"/>
    </row>
    <row r="682" spans="2:100" x14ac:dyDescent="0.25"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</row>
    <row r="683" spans="2:100" x14ac:dyDescent="0.25"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</row>
    <row r="684" spans="2:100" x14ac:dyDescent="0.25"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  <c r="CM684" s="5"/>
      <c r="CN684" s="5"/>
      <c r="CO684" s="5"/>
      <c r="CP684" s="5"/>
      <c r="CQ684" s="5"/>
      <c r="CR684" s="5"/>
      <c r="CS684" s="5"/>
      <c r="CT684" s="5"/>
      <c r="CU684" s="5"/>
      <c r="CV684" s="5"/>
    </row>
    <row r="685" spans="2:100" x14ac:dyDescent="0.25"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</row>
    <row r="686" spans="2:100" x14ac:dyDescent="0.25"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</row>
    <row r="687" spans="2:100" x14ac:dyDescent="0.25"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5"/>
      <c r="CM687" s="5"/>
      <c r="CN687" s="5"/>
      <c r="CO687" s="5"/>
      <c r="CP687" s="5"/>
      <c r="CQ687" s="5"/>
      <c r="CR687" s="5"/>
      <c r="CS687" s="5"/>
      <c r="CT687" s="5"/>
      <c r="CU687" s="5"/>
      <c r="CV687" s="5"/>
    </row>
    <row r="688" spans="2:100" x14ac:dyDescent="0.25"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</row>
    <row r="689" spans="2:100" x14ac:dyDescent="0.25"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</row>
    <row r="690" spans="2:100" x14ac:dyDescent="0.25"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  <c r="CK690" s="5"/>
      <c r="CL690" s="5"/>
      <c r="CM690" s="5"/>
      <c r="CN690" s="5"/>
      <c r="CO690" s="5"/>
      <c r="CP690" s="5"/>
      <c r="CQ690" s="5"/>
      <c r="CR690" s="5"/>
      <c r="CS690" s="5"/>
      <c r="CT690" s="5"/>
      <c r="CU690" s="5"/>
      <c r="CV690" s="5"/>
    </row>
    <row r="691" spans="2:100" x14ac:dyDescent="0.25"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</row>
    <row r="692" spans="2:100" x14ac:dyDescent="0.25"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</row>
    <row r="693" spans="2:100" x14ac:dyDescent="0.25"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  <c r="CN693" s="5"/>
      <c r="CO693" s="5"/>
      <c r="CP693" s="5"/>
      <c r="CQ693" s="5"/>
      <c r="CR693" s="5"/>
      <c r="CS693" s="5"/>
      <c r="CT693" s="5"/>
      <c r="CU693" s="5"/>
      <c r="CV693" s="5"/>
    </row>
    <row r="694" spans="2:100" x14ac:dyDescent="0.25"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</row>
    <row r="695" spans="2:100" x14ac:dyDescent="0.25"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</row>
    <row r="696" spans="2:100" x14ac:dyDescent="0.25"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s="5"/>
      <c r="CL696" s="5"/>
      <c r="CM696" s="5"/>
      <c r="CN696" s="5"/>
      <c r="CO696" s="5"/>
      <c r="CP696" s="5"/>
      <c r="CQ696" s="5"/>
      <c r="CR696" s="5"/>
      <c r="CS696" s="5"/>
      <c r="CT696" s="5"/>
      <c r="CU696" s="5"/>
      <c r="CV696" s="5"/>
    </row>
    <row r="697" spans="2:100" x14ac:dyDescent="0.25"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</row>
    <row r="698" spans="2:100" x14ac:dyDescent="0.25"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</row>
    <row r="699" spans="2:100" x14ac:dyDescent="0.25"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  <c r="CM699" s="5"/>
      <c r="CN699" s="5"/>
      <c r="CO699" s="5"/>
      <c r="CP699" s="5"/>
      <c r="CQ699" s="5"/>
      <c r="CR699" s="5"/>
      <c r="CS699" s="5"/>
      <c r="CT699" s="5"/>
      <c r="CU699" s="5"/>
      <c r="CV699" s="5"/>
    </row>
    <row r="700" spans="2:100" x14ac:dyDescent="0.25"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</row>
    <row r="701" spans="2:100" x14ac:dyDescent="0.25"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</row>
    <row r="702" spans="2:100" x14ac:dyDescent="0.25"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s="5"/>
      <c r="CL702" s="5"/>
      <c r="CM702" s="5"/>
      <c r="CN702" s="5"/>
      <c r="CO702" s="5"/>
      <c r="CP702" s="5"/>
      <c r="CQ702" s="5"/>
      <c r="CR702" s="5"/>
      <c r="CS702" s="5"/>
      <c r="CT702" s="5"/>
      <c r="CU702" s="5"/>
      <c r="CV702" s="5"/>
    </row>
    <row r="703" spans="2:100" x14ac:dyDescent="0.25"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</row>
    <row r="704" spans="2:100" x14ac:dyDescent="0.25"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</row>
    <row r="705" spans="2:100" x14ac:dyDescent="0.25"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  <c r="CM705" s="5"/>
      <c r="CN705" s="5"/>
      <c r="CO705" s="5"/>
      <c r="CP705" s="5"/>
      <c r="CQ705" s="5"/>
      <c r="CR705" s="5"/>
      <c r="CS705" s="5"/>
      <c r="CT705" s="5"/>
      <c r="CU705" s="5"/>
      <c r="CV705" s="5"/>
    </row>
    <row r="706" spans="2:100" x14ac:dyDescent="0.25"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</row>
    <row r="707" spans="2:100" x14ac:dyDescent="0.25"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</row>
    <row r="708" spans="2:100" x14ac:dyDescent="0.25"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  <c r="CM708" s="5"/>
      <c r="CN708" s="5"/>
      <c r="CO708" s="5"/>
      <c r="CP708" s="5"/>
      <c r="CQ708" s="5"/>
      <c r="CR708" s="5"/>
      <c r="CS708" s="5"/>
      <c r="CT708" s="5"/>
      <c r="CU708" s="5"/>
      <c r="CV708" s="5"/>
    </row>
    <row r="709" spans="2:100" x14ac:dyDescent="0.25"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</row>
    <row r="710" spans="2:100" x14ac:dyDescent="0.25"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</row>
    <row r="711" spans="2:100" x14ac:dyDescent="0.25"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s="5"/>
      <c r="CL711" s="5"/>
      <c r="CM711" s="5"/>
      <c r="CN711" s="5"/>
      <c r="CO711" s="5"/>
      <c r="CP711" s="5"/>
      <c r="CQ711" s="5"/>
      <c r="CR711" s="5"/>
      <c r="CS711" s="5"/>
      <c r="CT711" s="5"/>
      <c r="CU711" s="5"/>
      <c r="CV711" s="5"/>
    </row>
    <row r="712" spans="2:100" x14ac:dyDescent="0.25"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</row>
    <row r="713" spans="2:100" x14ac:dyDescent="0.25"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</row>
    <row r="714" spans="2:100" x14ac:dyDescent="0.25"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s="5"/>
      <c r="CL714" s="5"/>
      <c r="CM714" s="5"/>
      <c r="CN714" s="5"/>
      <c r="CO714" s="5"/>
      <c r="CP714" s="5"/>
      <c r="CQ714" s="5"/>
      <c r="CR714" s="5"/>
      <c r="CS714" s="5"/>
      <c r="CT714" s="5"/>
      <c r="CU714" s="5"/>
      <c r="CV714" s="5"/>
    </row>
    <row r="715" spans="2:100" x14ac:dyDescent="0.25"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</row>
    <row r="716" spans="2:100" x14ac:dyDescent="0.25"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</row>
    <row r="717" spans="2:100" x14ac:dyDescent="0.25"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5"/>
      <c r="CM717" s="5"/>
      <c r="CN717" s="5"/>
      <c r="CO717" s="5"/>
      <c r="CP717" s="5"/>
      <c r="CQ717" s="5"/>
      <c r="CR717" s="5"/>
      <c r="CS717" s="5"/>
      <c r="CT717" s="5"/>
      <c r="CU717" s="5"/>
      <c r="CV717" s="5"/>
    </row>
    <row r="718" spans="2:100" x14ac:dyDescent="0.25"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</row>
    <row r="719" spans="2:100" x14ac:dyDescent="0.25"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</row>
    <row r="720" spans="2:100" x14ac:dyDescent="0.25"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s="5"/>
      <c r="CL720" s="5"/>
      <c r="CM720" s="5"/>
      <c r="CN720" s="5"/>
      <c r="CO720" s="5"/>
      <c r="CP720" s="5"/>
      <c r="CQ720" s="5"/>
      <c r="CR720" s="5"/>
      <c r="CS720" s="5"/>
      <c r="CT720" s="5"/>
      <c r="CU720" s="5"/>
      <c r="CV720" s="5"/>
    </row>
    <row r="721" spans="2:100" x14ac:dyDescent="0.25"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</row>
    <row r="722" spans="2:100" x14ac:dyDescent="0.25"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</row>
    <row r="723" spans="2:100" x14ac:dyDescent="0.25"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  <c r="CM723" s="5"/>
      <c r="CN723" s="5"/>
      <c r="CO723" s="5"/>
      <c r="CP723" s="5"/>
      <c r="CQ723" s="5"/>
      <c r="CR723" s="5"/>
      <c r="CS723" s="5"/>
      <c r="CT723" s="5"/>
      <c r="CU723" s="5"/>
      <c r="CV723" s="5"/>
    </row>
    <row r="724" spans="2:100" x14ac:dyDescent="0.25"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</row>
    <row r="725" spans="2:100" x14ac:dyDescent="0.25"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</row>
    <row r="726" spans="2:100" x14ac:dyDescent="0.25"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  <c r="CK726" s="5"/>
      <c r="CL726" s="5"/>
      <c r="CM726" s="5"/>
      <c r="CN726" s="5"/>
      <c r="CO726" s="5"/>
      <c r="CP726" s="5"/>
      <c r="CQ726" s="5"/>
      <c r="CR726" s="5"/>
      <c r="CS726" s="5"/>
      <c r="CT726" s="5"/>
      <c r="CU726" s="5"/>
      <c r="CV726" s="5"/>
    </row>
    <row r="727" spans="2:100" x14ac:dyDescent="0.25"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</row>
    <row r="728" spans="2:100" x14ac:dyDescent="0.25"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</row>
    <row r="729" spans="2:100" x14ac:dyDescent="0.25"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5"/>
      <c r="CM729" s="5"/>
      <c r="CN729" s="5"/>
      <c r="CO729" s="5"/>
      <c r="CP729" s="5"/>
      <c r="CQ729" s="5"/>
      <c r="CR729" s="5"/>
      <c r="CS729" s="5"/>
      <c r="CT729" s="5"/>
      <c r="CU729" s="5"/>
      <c r="CV729" s="5"/>
    </row>
    <row r="730" spans="2:100" x14ac:dyDescent="0.25"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</row>
    <row r="731" spans="2:100" x14ac:dyDescent="0.25"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</row>
    <row r="732" spans="2:100" x14ac:dyDescent="0.25"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s="5"/>
      <c r="CL732" s="5"/>
      <c r="CM732" s="5"/>
      <c r="CN732" s="5"/>
      <c r="CO732" s="5"/>
      <c r="CP732" s="5"/>
      <c r="CQ732" s="5"/>
      <c r="CR732" s="5"/>
      <c r="CS732" s="5"/>
      <c r="CT732" s="5"/>
      <c r="CU732" s="5"/>
      <c r="CV732" s="5"/>
    </row>
    <row r="733" spans="2:100" x14ac:dyDescent="0.25"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</row>
    <row r="734" spans="2:100" x14ac:dyDescent="0.25"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</row>
    <row r="735" spans="2:100" x14ac:dyDescent="0.25"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5"/>
      <c r="CM735" s="5"/>
      <c r="CN735" s="5"/>
      <c r="CO735" s="5"/>
      <c r="CP735" s="5"/>
      <c r="CQ735" s="5"/>
      <c r="CR735" s="5"/>
      <c r="CS735" s="5"/>
      <c r="CT735" s="5"/>
      <c r="CU735" s="5"/>
      <c r="CV735" s="5"/>
    </row>
    <row r="736" spans="2:100" x14ac:dyDescent="0.25"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</row>
    <row r="737" spans="2:100" x14ac:dyDescent="0.25"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</row>
    <row r="738" spans="2:100" x14ac:dyDescent="0.25"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s="5"/>
      <c r="CL738" s="5"/>
      <c r="CM738" s="5"/>
      <c r="CN738" s="5"/>
      <c r="CO738" s="5"/>
      <c r="CP738" s="5"/>
      <c r="CQ738" s="5"/>
      <c r="CR738" s="5"/>
      <c r="CS738" s="5"/>
      <c r="CT738" s="5"/>
      <c r="CU738" s="5"/>
      <c r="CV738" s="5"/>
    </row>
    <row r="739" spans="2:100" x14ac:dyDescent="0.25"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</row>
    <row r="740" spans="2:100" x14ac:dyDescent="0.25"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</row>
    <row r="741" spans="2:100" x14ac:dyDescent="0.25"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5"/>
      <c r="CM741" s="5"/>
      <c r="CN741" s="5"/>
      <c r="CO741" s="5"/>
      <c r="CP741" s="5"/>
      <c r="CQ741" s="5"/>
      <c r="CR741" s="5"/>
      <c r="CS741" s="5"/>
      <c r="CT741" s="5"/>
      <c r="CU741" s="5"/>
      <c r="CV741" s="5"/>
    </row>
    <row r="742" spans="2:100" x14ac:dyDescent="0.25"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</row>
    <row r="743" spans="2:100" x14ac:dyDescent="0.25"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</row>
    <row r="744" spans="2:100" x14ac:dyDescent="0.25"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  <c r="CK744" s="5"/>
      <c r="CL744" s="5"/>
      <c r="CM744" s="5"/>
      <c r="CN744" s="5"/>
      <c r="CO744" s="5"/>
      <c r="CP744" s="5"/>
      <c r="CQ744" s="5"/>
      <c r="CR744" s="5"/>
      <c r="CS744" s="5"/>
      <c r="CT744" s="5"/>
      <c r="CU744" s="5"/>
      <c r="CV744" s="5"/>
    </row>
    <row r="745" spans="2:100" x14ac:dyDescent="0.25"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</row>
    <row r="746" spans="2:100" x14ac:dyDescent="0.25"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</row>
    <row r="747" spans="2:100" x14ac:dyDescent="0.25"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s="5"/>
      <c r="CL747" s="5"/>
      <c r="CM747" s="5"/>
      <c r="CN747" s="5"/>
      <c r="CO747" s="5"/>
      <c r="CP747" s="5"/>
      <c r="CQ747" s="5"/>
      <c r="CR747" s="5"/>
      <c r="CS747" s="5"/>
      <c r="CT747" s="5"/>
      <c r="CU747" s="5"/>
      <c r="CV747" s="5"/>
    </row>
    <row r="748" spans="2:100" x14ac:dyDescent="0.25"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</row>
    <row r="749" spans="2:100" x14ac:dyDescent="0.25"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</row>
    <row r="750" spans="2:100" x14ac:dyDescent="0.25"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  <c r="CM750" s="5"/>
      <c r="CN750" s="5"/>
      <c r="CO750" s="5"/>
      <c r="CP750" s="5"/>
      <c r="CQ750" s="5"/>
      <c r="CR750" s="5"/>
      <c r="CS750" s="5"/>
      <c r="CT750" s="5"/>
      <c r="CU750" s="5"/>
      <c r="CV750" s="5"/>
    </row>
    <row r="751" spans="2:100" x14ac:dyDescent="0.25"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</row>
    <row r="752" spans="2:100" x14ac:dyDescent="0.25"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</row>
    <row r="753" spans="2:100" x14ac:dyDescent="0.25"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s="5"/>
      <c r="CL753" s="5"/>
      <c r="CM753" s="5"/>
      <c r="CN753" s="5"/>
      <c r="CO753" s="5"/>
      <c r="CP753" s="5"/>
      <c r="CQ753" s="5"/>
      <c r="CR753" s="5"/>
      <c r="CS753" s="5"/>
      <c r="CT753" s="5"/>
      <c r="CU753" s="5"/>
      <c r="CV753" s="5"/>
    </row>
    <row r="754" spans="2:100" x14ac:dyDescent="0.25"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</row>
    <row r="755" spans="2:100" x14ac:dyDescent="0.25"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</row>
    <row r="756" spans="2:100" x14ac:dyDescent="0.25"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  <c r="CK756" s="5"/>
      <c r="CL756" s="5"/>
      <c r="CM756" s="5"/>
      <c r="CN756" s="5"/>
      <c r="CO756" s="5"/>
      <c r="CP756" s="5"/>
      <c r="CQ756" s="5"/>
      <c r="CR756" s="5"/>
      <c r="CS756" s="5"/>
      <c r="CT756" s="5"/>
      <c r="CU756" s="5"/>
      <c r="CV756" s="5"/>
    </row>
    <row r="757" spans="2:100" x14ac:dyDescent="0.25"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</row>
    <row r="758" spans="2:100" x14ac:dyDescent="0.25"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</row>
    <row r="759" spans="2:100" x14ac:dyDescent="0.25"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s="5"/>
      <c r="CL759" s="5"/>
      <c r="CM759" s="5"/>
      <c r="CN759" s="5"/>
      <c r="CO759" s="5"/>
      <c r="CP759" s="5"/>
      <c r="CQ759" s="5"/>
      <c r="CR759" s="5"/>
      <c r="CS759" s="5"/>
      <c r="CT759" s="5"/>
      <c r="CU759" s="5"/>
      <c r="CV759" s="5"/>
    </row>
    <row r="760" spans="2:100" x14ac:dyDescent="0.25"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</row>
    <row r="761" spans="2:100" x14ac:dyDescent="0.25"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</row>
    <row r="762" spans="2:100" x14ac:dyDescent="0.25"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  <c r="CK762" s="5"/>
      <c r="CL762" s="5"/>
      <c r="CM762" s="5"/>
      <c r="CN762" s="5"/>
      <c r="CO762" s="5"/>
      <c r="CP762" s="5"/>
      <c r="CQ762" s="5"/>
      <c r="CR762" s="5"/>
      <c r="CS762" s="5"/>
      <c r="CT762" s="5"/>
      <c r="CU762" s="5"/>
      <c r="CV762" s="5"/>
    </row>
    <row r="763" spans="2:100" x14ac:dyDescent="0.25"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</row>
    <row r="764" spans="2:100" x14ac:dyDescent="0.25"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</row>
    <row r="765" spans="2:100" x14ac:dyDescent="0.25"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s="5"/>
      <c r="CL765" s="5"/>
      <c r="CM765" s="5"/>
      <c r="CN765" s="5"/>
      <c r="CO765" s="5"/>
      <c r="CP765" s="5"/>
      <c r="CQ765" s="5"/>
      <c r="CR765" s="5"/>
      <c r="CS765" s="5"/>
      <c r="CT765" s="5"/>
      <c r="CU765" s="5"/>
      <c r="CV765" s="5"/>
    </row>
    <row r="766" spans="2:100" x14ac:dyDescent="0.25"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</row>
    <row r="767" spans="2:100" x14ac:dyDescent="0.25"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</row>
    <row r="768" spans="2:100" x14ac:dyDescent="0.25"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  <c r="CK768" s="5"/>
      <c r="CL768" s="5"/>
      <c r="CM768" s="5"/>
      <c r="CN768" s="5"/>
      <c r="CO768" s="5"/>
      <c r="CP768" s="5"/>
      <c r="CQ768" s="5"/>
      <c r="CR768" s="5"/>
      <c r="CS768" s="5"/>
      <c r="CT768" s="5"/>
      <c r="CU768" s="5"/>
      <c r="CV768" s="5"/>
    </row>
    <row r="769" spans="2:100" x14ac:dyDescent="0.25"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</row>
    <row r="770" spans="2:100" x14ac:dyDescent="0.25"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</row>
    <row r="771" spans="2:100" x14ac:dyDescent="0.25"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s="5"/>
      <c r="CL771" s="5"/>
      <c r="CM771" s="5"/>
      <c r="CN771" s="5"/>
      <c r="CO771" s="5"/>
      <c r="CP771" s="5"/>
      <c r="CQ771" s="5"/>
      <c r="CR771" s="5"/>
      <c r="CS771" s="5"/>
      <c r="CT771" s="5"/>
      <c r="CU771" s="5"/>
      <c r="CV771" s="5"/>
    </row>
    <row r="772" spans="2:100" x14ac:dyDescent="0.25"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</row>
    <row r="773" spans="2:100" x14ac:dyDescent="0.25"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</row>
    <row r="774" spans="2:100" x14ac:dyDescent="0.25"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  <c r="CK774" s="5"/>
      <c r="CL774" s="5"/>
      <c r="CM774" s="5"/>
      <c r="CN774" s="5"/>
      <c r="CO774" s="5"/>
      <c r="CP774" s="5"/>
      <c r="CQ774" s="5"/>
      <c r="CR774" s="5"/>
      <c r="CS774" s="5"/>
      <c r="CT774" s="5"/>
      <c r="CU774" s="5"/>
      <c r="CV774" s="5"/>
    </row>
    <row r="775" spans="2:100" x14ac:dyDescent="0.25"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</row>
    <row r="776" spans="2:100" x14ac:dyDescent="0.25"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</row>
    <row r="777" spans="2:100" x14ac:dyDescent="0.25"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s="5"/>
      <c r="CL777" s="5"/>
      <c r="CM777" s="5"/>
      <c r="CN777" s="5"/>
      <c r="CO777" s="5"/>
      <c r="CP777" s="5"/>
      <c r="CQ777" s="5"/>
      <c r="CR777" s="5"/>
      <c r="CS777" s="5"/>
      <c r="CT777" s="5"/>
      <c r="CU777" s="5"/>
      <c r="CV777" s="5"/>
    </row>
    <row r="778" spans="2:100" x14ac:dyDescent="0.25"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</row>
    <row r="779" spans="2:100" x14ac:dyDescent="0.25"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</row>
    <row r="780" spans="2:100" x14ac:dyDescent="0.25"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  <c r="CK780" s="5"/>
      <c r="CL780" s="5"/>
      <c r="CM780" s="5"/>
      <c r="CN780" s="5"/>
      <c r="CO780" s="5"/>
      <c r="CP780" s="5"/>
      <c r="CQ780" s="5"/>
      <c r="CR780" s="5"/>
      <c r="CS780" s="5"/>
      <c r="CT780" s="5"/>
      <c r="CU780" s="5"/>
      <c r="CV780" s="5"/>
    </row>
    <row r="781" spans="2:100" x14ac:dyDescent="0.25"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</row>
    <row r="782" spans="2:100" x14ac:dyDescent="0.25"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</row>
    <row r="783" spans="2:100" x14ac:dyDescent="0.25"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5"/>
      <c r="CM783" s="5"/>
      <c r="CN783" s="5"/>
      <c r="CO783" s="5"/>
      <c r="CP783" s="5"/>
      <c r="CQ783" s="5"/>
      <c r="CR783" s="5"/>
      <c r="CS783" s="5"/>
      <c r="CT783" s="5"/>
      <c r="CU783" s="5"/>
      <c r="CV783" s="5"/>
    </row>
    <row r="784" spans="2:100" x14ac:dyDescent="0.25"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</row>
    <row r="785" spans="2:100" x14ac:dyDescent="0.25"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</row>
    <row r="786" spans="2:100" x14ac:dyDescent="0.25"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  <c r="CK786" s="5"/>
      <c r="CL786" s="5"/>
      <c r="CM786" s="5"/>
      <c r="CN786" s="5"/>
      <c r="CO786" s="5"/>
      <c r="CP786" s="5"/>
      <c r="CQ786" s="5"/>
      <c r="CR786" s="5"/>
      <c r="CS786" s="5"/>
      <c r="CT786" s="5"/>
      <c r="CU786" s="5"/>
      <c r="CV786" s="5"/>
    </row>
    <row r="787" spans="2:100" x14ac:dyDescent="0.25"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</row>
    <row r="788" spans="2:100" x14ac:dyDescent="0.25"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</row>
    <row r="789" spans="2:100" x14ac:dyDescent="0.25"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s="5"/>
      <c r="CL789" s="5"/>
      <c r="CM789" s="5"/>
      <c r="CN789" s="5"/>
      <c r="CO789" s="5"/>
      <c r="CP789" s="5"/>
      <c r="CQ789" s="5"/>
      <c r="CR789" s="5"/>
      <c r="CS789" s="5"/>
      <c r="CT789" s="5"/>
      <c r="CU789" s="5"/>
      <c r="CV789" s="5"/>
    </row>
    <row r="790" spans="2:100" x14ac:dyDescent="0.25"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</row>
    <row r="791" spans="2:100" x14ac:dyDescent="0.25"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</row>
    <row r="792" spans="2:100" x14ac:dyDescent="0.25"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  <c r="CM792" s="5"/>
      <c r="CN792" s="5"/>
      <c r="CO792" s="5"/>
      <c r="CP792" s="5"/>
      <c r="CQ792" s="5"/>
      <c r="CR792" s="5"/>
      <c r="CS792" s="5"/>
      <c r="CT792" s="5"/>
      <c r="CU792" s="5"/>
      <c r="CV792" s="5"/>
    </row>
    <row r="793" spans="2:100" x14ac:dyDescent="0.25"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</row>
    <row r="794" spans="2:100" x14ac:dyDescent="0.25"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</row>
    <row r="795" spans="2:100" x14ac:dyDescent="0.25"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5"/>
      <c r="CM795" s="5"/>
      <c r="CN795" s="5"/>
      <c r="CO795" s="5"/>
      <c r="CP795" s="5"/>
      <c r="CQ795" s="5"/>
      <c r="CR795" s="5"/>
      <c r="CS795" s="5"/>
      <c r="CT795" s="5"/>
      <c r="CU795" s="5"/>
      <c r="CV795" s="5"/>
    </row>
    <row r="796" spans="2:100" x14ac:dyDescent="0.25"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</row>
    <row r="797" spans="2:100" x14ac:dyDescent="0.25"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</row>
    <row r="798" spans="2:100" x14ac:dyDescent="0.25"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  <c r="CK798" s="5"/>
      <c r="CL798" s="5"/>
      <c r="CM798" s="5"/>
      <c r="CN798" s="5"/>
      <c r="CO798" s="5"/>
      <c r="CP798" s="5"/>
      <c r="CQ798" s="5"/>
      <c r="CR798" s="5"/>
      <c r="CS798" s="5"/>
      <c r="CT798" s="5"/>
      <c r="CU798" s="5"/>
      <c r="CV798" s="5"/>
    </row>
    <row r="799" spans="2:100" x14ac:dyDescent="0.25"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</row>
    <row r="800" spans="2:100" x14ac:dyDescent="0.25"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</row>
    <row r="801" spans="2:100" x14ac:dyDescent="0.25"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5"/>
      <c r="CM801" s="5"/>
      <c r="CN801" s="5"/>
      <c r="CO801" s="5"/>
      <c r="CP801" s="5"/>
      <c r="CQ801" s="5"/>
      <c r="CR801" s="5"/>
      <c r="CS801" s="5"/>
      <c r="CT801" s="5"/>
      <c r="CU801" s="5"/>
      <c r="CV801" s="5"/>
    </row>
    <row r="802" spans="2:100" x14ac:dyDescent="0.25"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</row>
    <row r="803" spans="2:100" x14ac:dyDescent="0.25"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</row>
    <row r="804" spans="2:100" x14ac:dyDescent="0.25"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s="5"/>
      <c r="CL804" s="5"/>
      <c r="CM804" s="5"/>
      <c r="CN804" s="5"/>
      <c r="CO804" s="5"/>
      <c r="CP804" s="5"/>
      <c r="CQ804" s="5"/>
      <c r="CR804" s="5"/>
      <c r="CS804" s="5"/>
      <c r="CT804" s="5"/>
      <c r="CU804" s="5"/>
      <c r="CV804" s="5"/>
    </row>
    <row r="805" spans="2:100" x14ac:dyDescent="0.25"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</row>
    <row r="806" spans="2:100" x14ac:dyDescent="0.25"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</row>
    <row r="807" spans="2:100" x14ac:dyDescent="0.25"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  <c r="CK807" s="5"/>
      <c r="CL807" s="5"/>
      <c r="CM807" s="5"/>
      <c r="CN807" s="5"/>
      <c r="CO807" s="5"/>
      <c r="CP807" s="5"/>
      <c r="CQ807" s="5"/>
      <c r="CR807" s="5"/>
      <c r="CS807" s="5"/>
      <c r="CT807" s="5"/>
      <c r="CU807" s="5"/>
      <c r="CV807" s="5"/>
    </row>
    <row r="808" spans="2:100" x14ac:dyDescent="0.25"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</row>
    <row r="809" spans="2:100" x14ac:dyDescent="0.25"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</row>
    <row r="810" spans="2:100" x14ac:dyDescent="0.25"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/>
      <c r="CK810" s="5"/>
      <c r="CL810" s="5"/>
      <c r="CM810" s="5"/>
      <c r="CN810" s="5"/>
      <c r="CO810" s="5"/>
      <c r="CP810" s="5"/>
      <c r="CQ810" s="5"/>
      <c r="CR810" s="5"/>
      <c r="CS810" s="5"/>
      <c r="CT810" s="5"/>
      <c r="CU810" s="5"/>
      <c r="CV810" s="5"/>
    </row>
    <row r="811" spans="2:100" x14ac:dyDescent="0.25"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</row>
    <row r="812" spans="2:100" x14ac:dyDescent="0.25"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</row>
    <row r="813" spans="2:100" x14ac:dyDescent="0.25"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  <c r="CM813" s="5"/>
      <c r="CN813" s="5"/>
      <c r="CO813" s="5"/>
      <c r="CP813" s="5"/>
      <c r="CQ813" s="5"/>
      <c r="CR813" s="5"/>
      <c r="CS813" s="5"/>
      <c r="CT813" s="5"/>
      <c r="CU813" s="5"/>
      <c r="CV813" s="5"/>
    </row>
    <row r="814" spans="2:100" x14ac:dyDescent="0.25"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</row>
    <row r="815" spans="2:100" x14ac:dyDescent="0.25"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</row>
    <row r="816" spans="2:100" x14ac:dyDescent="0.25"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  <c r="CM816" s="5"/>
      <c r="CN816" s="5"/>
      <c r="CO816" s="5"/>
      <c r="CP816" s="5"/>
      <c r="CQ816" s="5"/>
      <c r="CR816" s="5"/>
      <c r="CS816" s="5"/>
      <c r="CT816" s="5"/>
      <c r="CU816" s="5"/>
      <c r="CV816" s="5"/>
    </row>
    <row r="817" spans="2:100" x14ac:dyDescent="0.25"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</row>
    <row r="818" spans="2:100" x14ac:dyDescent="0.25"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</row>
    <row r="819" spans="2:100" x14ac:dyDescent="0.25"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  <c r="CM819" s="5"/>
      <c r="CN819" s="5"/>
      <c r="CO819" s="5"/>
      <c r="CP819" s="5"/>
      <c r="CQ819" s="5"/>
      <c r="CR819" s="5"/>
      <c r="CS819" s="5"/>
      <c r="CT819" s="5"/>
      <c r="CU819" s="5"/>
      <c r="CV819" s="5"/>
    </row>
    <row r="820" spans="2:100" x14ac:dyDescent="0.25"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</row>
    <row r="821" spans="2:100" x14ac:dyDescent="0.25"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</row>
    <row r="822" spans="2:100" x14ac:dyDescent="0.25"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  <c r="CN822" s="5"/>
      <c r="CO822" s="5"/>
      <c r="CP822" s="5"/>
      <c r="CQ822" s="5"/>
      <c r="CR822" s="5"/>
      <c r="CS822" s="5"/>
      <c r="CT822" s="5"/>
      <c r="CU822" s="5"/>
      <c r="CV822" s="5"/>
    </row>
    <row r="823" spans="2:100" x14ac:dyDescent="0.25"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</row>
    <row r="824" spans="2:100" x14ac:dyDescent="0.25"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</row>
    <row r="825" spans="2:100" x14ac:dyDescent="0.25"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  <c r="CM825" s="5"/>
      <c r="CN825" s="5"/>
      <c r="CO825" s="5"/>
      <c r="CP825" s="5"/>
      <c r="CQ825" s="5"/>
      <c r="CR825" s="5"/>
      <c r="CS825" s="5"/>
      <c r="CT825" s="5"/>
      <c r="CU825" s="5"/>
      <c r="CV825" s="5"/>
    </row>
    <row r="826" spans="2:100" x14ac:dyDescent="0.25"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</row>
    <row r="827" spans="2:100" x14ac:dyDescent="0.25"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</row>
    <row r="828" spans="2:100" x14ac:dyDescent="0.25"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  <c r="CM828" s="5"/>
      <c r="CN828" s="5"/>
      <c r="CO828" s="5"/>
      <c r="CP828" s="5"/>
      <c r="CQ828" s="5"/>
      <c r="CR828" s="5"/>
      <c r="CS828" s="5"/>
      <c r="CT828" s="5"/>
      <c r="CU828" s="5"/>
      <c r="CV828" s="5"/>
    </row>
    <row r="829" spans="2:100" x14ac:dyDescent="0.25"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</row>
    <row r="830" spans="2:100" x14ac:dyDescent="0.25"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</row>
    <row r="831" spans="2:100" x14ac:dyDescent="0.25"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</row>
    <row r="832" spans="2:100" x14ac:dyDescent="0.25"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</row>
    <row r="833" spans="2:100" x14ac:dyDescent="0.25"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</row>
    <row r="834" spans="2:100" x14ac:dyDescent="0.25"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</row>
    <row r="835" spans="2:100" x14ac:dyDescent="0.25"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</row>
    <row r="836" spans="2:100" x14ac:dyDescent="0.25"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</row>
    <row r="837" spans="2:100" x14ac:dyDescent="0.25"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  <c r="CM837" s="5"/>
      <c r="CN837" s="5"/>
      <c r="CO837" s="5"/>
      <c r="CP837" s="5"/>
      <c r="CQ837" s="5"/>
      <c r="CR837" s="5"/>
      <c r="CS837" s="5"/>
      <c r="CT837" s="5"/>
      <c r="CU837" s="5"/>
      <c r="CV837" s="5"/>
    </row>
    <row r="838" spans="2:100" x14ac:dyDescent="0.25"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</row>
    <row r="839" spans="2:100" x14ac:dyDescent="0.25"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</row>
    <row r="840" spans="2:100" x14ac:dyDescent="0.25"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s="5"/>
      <c r="CL840" s="5"/>
      <c r="CM840" s="5"/>
      <c r="CN840" s="5"/>
      <c r="CO840" s="5"/>
      <c r="CP840" s="5"/>
      <c r="CQ840" s="5"/>
      <c r="CR840" s="5"/>
      <c r="CS840" s="5"/>
      <c r="CT840" s="5"/>
      <c r="CU840" s="5"/>
      <c r="CV840" s="5"/>
    </row>
    <row r="841" spans="2:100" x14ac:dyDescent="0.25"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</row>
    <row r="842" spans="2:100" x14ac:dyDescent="0.25"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</row>
    <row r="843" spans="2:100" x14ac:dyDescent="0.25"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s="5"/>
      <c r="CL843" s="5"/>
      <c r="CM843" s="5"/>
      <c r="CN843" s="5"/>
      <c r="CO843" s="5"/>
      <c r="CP843" s="5"/>
      <c r="CQ843" s="5"/>
      <c r="CR843" s="5"/>
      <c r="CS843" s="5"/>
      <c r="CT843" s="5"/>
      <c r="CU843" s="5"/>
      <c r="CV843" s="5"/>
    </row>
    <row r="844" spans="2:100" x14ac:dyDescent="0.25"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</row>
    <row r="845" spans="2:100" x14ac:dyDescent="0.25"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</row>
    <row r="846" spans="2:100" x14ac:dyDescent="0.25"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s="5"/>
      <c r="CL846" s="5"/>
      <c r="CM846" s="5"/>
      <c r="CN846" s="5"/>
      <c r="CO846" s="5"/>
      <c r="CP846" s="5"/>
      <c r="CQ846" s="5"/>
      <c r="CR846" s="5"/>
      <c r="CS846" s="5"/>
      <c r="CT846" s="5"/>
      <c r="CU846" s="5"/>
      <c r="CV846" s="5"/>
    </row>
    <row r="847" spans="2:100" x14ac:dyDescent="0.25"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</row>
    <row r="848" spans="2:100" x14ac:dyDescent="0.25"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</row>
    <row r="849" spans="2:100" x14ac:dyDescent="0.25"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5"/>
      <c r="CM849" s="5"/>
      <c r="CN849" s="5"/>
      <c r="CO849" s="5"/>
      <c r="CP849" s="5"/>
      <c r="CQ849" s="5"/>
      <c r="CR849" s="5"/>
      <c r="CS849" s="5"/>
      <c r="CT849" s="5"/>
      <c r="CU849" s="5"/>
      <c r="CV849" s="5"/>
    </row>
    <row r="850" spans="2:100" x14ac:dyDescent="0.25"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</row>
    <row r="851" spans="2:100" x14ac:dyDescent="0.25"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</row>
    <row r="852" spans="2:100" x14ac:dyDescent="0.25"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s="5"/>
      <c r="CL852" s="5"/>
      <c r="CM852" s="5"/>
      <c r="CN852" s="5"/>
      <c r="CO852" s="5"/>
      <c r="CP852" s="5"/>
      <c r="CQ852" s="5"/>
      <c r="CR852" s="5"/>
      <c r="CS852" s="5"/>
      <c r="CT852" s="5"/>
      <c r="CU852" s="5"/>
      <c r="CV852" s="5"/>
    </row>
    <row r="853" spans="2:100" x14ac:dyDescent="0.25"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</row>
    <row r="854" spans="2:100" x14ac:dyDescent="0.25"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</row>
    <row r="855" spans="2:100" x14ac:dyDescent="0.25"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5"/>
      <c r="CM855" s="5"/>
      <c r="CN855" s="5"/>
      <c r="CO855" s="5"/>
      <c r="CP855" s="5"/>
      <c r="CQ855" s="5"/>
      <c r="CR855" s="5"/>
      <c r="CS855" s="5"/>
      <c r="CT855" s="5"/>
      <c r="CU855" s="5"/>
      <c r="CV855" s="5"/>
    </row>
    <row r="856" spans="2:100" x14ac:dyDescent="0.25"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</row>
    <row r="857" spans="2:100" x14ac:dyDescent="0.25"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</row>
    <row r="858" spans="2:100" x14ac:dyDescent="0.25"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  <c r="CM858" s="5"/>
      <c r="CN858" s="5"/>
      <c r="CO858" s="5"/>
      <c r="CP858" s="5"/>
      <c r="CQ858" s="5"/>
      <c r="CR858" s="5"/>
      <c r="CS858" s="5"/>
      <c r="CT858" s="5"/>
      <c r="CU858" s="5"/>
      <c r="CV858" s="5"/>
    </row>
    <row r="859" spans="2:100" x14ac:dyDescent="0.25"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</row>
    <row r="860" spans="2:100" x14ac:dyDescent="0.25"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4"/>
      <c r="CR860" s="4"/>
      <c r="CS860" s="4"/>
      <c r="CT860" s="4"/>
      <c r="CU860" s="4"/>
      <c r="CV860" s="4"/>
    </row>
    <row r="861" spans="2:100" x14ac:dyDescent="0.25"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  <c r="CM861" s="5"/>
      <c r="CN861" s="5"/>
      <c r="CO861" s="5"/>
      <c r="CP861" s="5"/>
      <c r="CQ861" s="5"/>
      <c r="CR861" s="5"/>
      <c r="CS861" s="5"/>
      <c r="CT861" s="5"/>
      <c r="CU861" s="5"/>
      <c r="CV861" s="5"/>
    </row>
    <row r="862" spans="2:100" x14ac:dyDescent="0.25"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</row>
    <row r="863" spans="2:100" x14ac:dyDescent="0.25"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</row>
    <row r="864" spans="2:100" x14ac:dyDescent="0.25"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s="5"/>
      <c r="CL864" s="5"/>
      <c r="CM864" s="5"/>
      <c r="CN864" s="5"/>
      <c r="CO864" s="5"/>
      <c r="CP864" s="5"/>
      <c r="CQ864" s="5"/>
      <c r="CR864" s="5"/>
      <c r="CS864" s="5"/>
      <c r="CT864" s="5"/>
      <c r="CU864" s="5"/>
      <c r="CV864" s="5"/>
    </row>
    <row r="865" spans="2:100" x14ac:dyDescent="0.25"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</row>
    <row r="866" spans="2:100" x14ac:dyDescent="0.25"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  <c r="CI866" s="4"/>
      <c r="CJ866" s="4"/>
      <c r="CK866" s="4"/>
      <c r="CL866" s="4"/>
      <c r="CM866" s="4"/>
      <c r="CN866" s="4"/>
      <c r="CO866" s="4"/>
      <c r="CP866" s="4"/>
      <c r="CQ866" s="4"/>
      <c r="CR866" s="4"/>
      <c r="CS866" s="4"/>
      <c r="CT866" s="4"/>
      <c r="CU866" s="4"/>
      <c r="CV866" s="4"/>
    </row>
    <row r="867" spans="2:100" x14ac:dyDescent="0.25"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  <c r="CM867" s="5"/>
      <c r="CN867" s="5"/>
      <c r="CO867" s="5"/>
      <c r="CP867" s="5"/>
      <c r="CQ867" s="5"/>
      <c r="CR867" s="5"/>
      <c r="CS867" s="5"/>
      <c r="CT867" s="5"/>
      <c r="CU867" s="5"/>
      <c r="CV867" s="5"/>
    </row>
    <row r="868" spans="2:100" x14ac:dyDescent="0.25"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</row>
    <row r="869" spans="2:100" x14ac:dyDescent="0.25"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</row>
    <row r="870" spans="2:100" x14ac:dyDescent="0.25"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  <c r="CM870" s="5"/>
      <c r="CN870" s="5"/>
      <c r="CO870" s="5"/>
      <c r="CP870" s="5"/>
      <c r="CQ870" s="5"/>
      <c r="CR870" s="5"/>
      <c r="CS870" s="5"/>
      <c r="CT870" s="5"/>
      <c r="CU870" s="5"/>
      <c r="CV870" s="5"/>
    </row>
    <row r="871" spans="2:100" x14ac:dyDescent="0.25"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</row>
    <row r="872" spans="2:100" x14ac:dyDescent="0.25"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  <c r="CI872" s="4"/>
      <c r="CJ872" s="4"/>
      <c r="CK872" s="4"/>
      <c r="CL872" s="4"/>
      <c r="CM872" s="4"/>
      <c r="CN872" s="4"/>
      <c r="CO872" s="4"/>
      <c r="CP872" s="4"/>
      <c r="CQ872" s="4"/>
      <c r="CR872" s="4"/>
      <c r="CS872" s="4"/>
      <c r="CT872" s="4"/>
      <c r="CU872" s="4"/>
      <c r="CV872" s="4"/>
    </row>
    <row r="873" spans="2:100" x14ac:dyDescent="0.25"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  <c r="CM873" s="5"/>
      <c r="CN873" s="5"/>
      <c r="CO873" s="5"/>
      <c r="CP873" s="5"/>
      <c r="CQ873" s="5"/>
      <c r="CR873" s="5"/>
      <c r="CS873" s="5"/>
      <c r="CT873" s="5"/>
      <c r="CU873" s="5"/>
      <c r="CV873" s="5"/>
    </row>
    <row r="874" spans="2:100" x14ac:dyDescent="0.25"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</row>
    <row r="875" spans="2:100" x14ac:dyDescent="0.25"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</row>
    <row r="876" spans="2:100" x14ac:dyDescent="0.25"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/>
      <c r="CK876" s="5"/>
      <c r="CL876" s="5"/>
      <c r="CM876" s="5"/>
      <c r="CN876" s="5"/>
      <c r="CO876" s="5"/>
      <c r="CP876" s="5"/>
      <c r="CQ876" s="5"/>
      <c r="CR876" s="5"/>
      <c r="CS876" s="5"/>
      <c r="CT876" s="5"/>
      <c r="CU876" s="5"/>
      <c r="CV876" s="5"/>
    </row>
    <row r="877" spans="2:100" x14ac:dyDescent="0.25"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</row>
    <row r="878" spans="2:100" x14ac:dyDescent="0.25"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  <c r="CU878" s="4"/>
      <c r="CV878" s="4"/>
    </row>
    <row r="879" spans="2:100" x14ac:dyDescent="0.25"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s="5"/>
      <c r="CL879" s="5"/>
      <c r="CM879" s="5"/>
      <c r="CN879" s="5"/>
      <c r="CO879" s="5"/>
      <c r="CP879" s="5"/>
      <c r="CQ879" s="5"/>
      <c r="CR879" s="5"/>
      <c r="CS879" s="5"/>
      <c r="CT879" s="5"/>
      <c r="CU879" s="5"/>
      <c r="CV879" s="5"/>
    </row>
    <row r="880" spans="2:100" x14ac:dyDescent="0.25"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</row>
    <row r="881" spans="2:100" x14ac:dyDescent="0.25"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  <c r="CI881" s="4"/>
      <c r="CJ881" s="4"/>
      <c r="CK881" s="4"/>
      <c r="CL881" s="4"/>
      <c r="CM881" s="4"/>
      <c r="CN881" s="4"/>
      <c r="CO881" s="4"/>
      <c r="CP881" s="4"/>
      <c r="CQ881" s="4"/>
      <c r="CR881" s="4"/>
      <c r="CS881" s="4"/>
      <c r="CT881" s="4"/>
      <c r="CU881" s="4"/>
      <c r="CV881" s="4"/>
    </row>
    <row r="882" spans="2:100" x14ac:dyDescent="0.25"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/>
      <c r="CE882" s="5"/>
      <c r="CF882" s="5"/>
      <c r="CG882" s="5"/>
      <c r="CH882" s="5"/>
      <c r="CI882" s="5"/>
      <c r="CJ882" s="5"/>
      <c r="CK882" s="5"/>
      <c r="CL882" s="5"/>
      <c r="CM882" s="5"/>
      <c r="CN882" s="5"/>
      <c r="CO882" s="5"/>
      <c r="CP882" s="5"/>
      <c r="CQ882" s="5"/>
      <c r="CR882" s="5"/>
      <c r="CS882" s="5"/>
      <c r="CT882" s="5"/>
      <c r="CU882" s="5"/>
      <c r="CV882" s="5"/>
    </row>
    <row r="883" spans="2:100" x14ac:dyDescent="0.25"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</row>
    <row r="884" spans="2:100" x14ac:dyDescent="0.25"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</row>
    <row r="885" spans="2:100" x14ac:dyDescent="0.25"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/>
      <c r="CE885" s="5"/>
      <c r="CF885" s="5"/>
      <c r="CG885" s="5"/>
      <c r="CH885" s="5"/>
      <c r="CI885" s="5"/>
      <c r="CJ885" s="5"/>
      <c r="CK885" s="5"/>
      <c r="CL885" s="5"/>
      <c r="CM885" s="5"/>
      <c r="CN885" s="5"/>
      <c r="CO885" s="5"/>
      <c r="CP885" s="5"/>
      <c r="CQ885" s="5"/>
      <c r="CR885" s="5"/>
      <c r="CS885" s="5"/>
      <c r="CT885" s="5"/>
      <c r="CU885" s="5"/>
      <c r="CV885" s="5"/>
    </row>
    <row r="886" spans="2:100" x14ac:dyDescent="0.25"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</row>
    <row r="887" spans="2:100" x14ac:dyDescent="0.25"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  <c r="CH887" s="4"/>
      <c r="CI887" s="4"/>
      <c r="CJ887" s="4"/>
      <c r="CK887" s="4"/>
      <c r="CL887" s="4"/>
      <c r="CM887" s="4"/>
      <c r="CN887" s="4"/>
      <c r="CO887" s="4"/>
      <c r="CP887" s="4"/>
      <c r="CQ887" s="4"/>
      <c r="CR887" s="4"/>
      <c r="CS887" s="4"/>
      <c r="CT887" s="4"/>
      <c r="CU887" s="4"/>
      <c r="CV887" s="4"/>
    </row>
    <row r="888" spans="2:100" x14ac:dyDescent="0.25"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/>
      <c r="CE888" s="5"/>
      <c r="CF888" s="5"/>
      <c r="CG888" s="5"/>
      <c r="CH888" s="5"/>
      <c r="CI888" s="5"/>
      <c r="CJ888" s="5"/>
      <c r="CK888" s="5"/>
      <c r="CL888" s="5"/>
      <c r="CM888" s="5"/>
      <c r="CN888" s="5"/>
      <c r="CO888" s="5"/>
      <c r="CP888" s="5"/>
      <c r="CQ888" s="5"/>
      <c r="CR888" s="5"/>
      <c r="CS888" s="5"/>
      <c r="CT888" s="5"/>
      <c r="CU888" s="5"/>
      <c r="CV888" s="5"/>
    </row>
    <row r="889" spans="2:100" x14ac:dyDescent="0.25"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</row>
    <row r="890" spans="2:100" x14ac:dyDescent="0.25"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</row>
    <row r="891" spans="2:100" x14ac:dyDescent="0.25"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/>
      <c r="CE891" s="5"/>
      <c r="CF891" s="5"/>
      <c r="CG891" s="5"/>
      <c r="CH891" s="5"/>
      <c r="CI891" s="5"/>
      <c r="CJ891" s="5"/>
      <c r="CK891" s="5"/>
      <c r="CL891" s="5"/>
      <c r="CM891" s="5"/>
      <c r="CN891" s="5"/>
      <c r="CO891" s="5"/>
      <c r="CP891" s="5"/>
      <c r="CQ891" s="5"/>
      <c r="CR891" s="5"/>
      <c r="CS891" s="5"/>
      <c r="CT891" s="5"/>
      <c r="CU891" s="5"/>
      <c r="CV891" s="5"/>
    </row>
    <row r="892" spans="2:100" x14ac:dyDescent="0.25"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</row>
    <row r="893" spans="2:100" x14ac:dyDescent="0.25"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</row>
    <row r="894" spans="2:100" x14ac:dyDescent="0.25"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5"/>
      <c r="CD894" s="5"/>
      <c r="CE894" s="5"/>
      <c r="CF894" s="5"/>
      <c r="CG894" s="5"/>
      <c r="CH894" s="5"/>
      <c r="CI894" s="5"/>
      <c r="CJ894" s="5"/>
      <c r="CK894" s="5"/>
      <c r="CL894" s="5"/>
      <c r="CM894" s="5"/>
      <c r="CN894" s="5"/>
      <c r="CO894" s="5"/>
      <c r="CP894" s="5"/>
      <c r="CQ894" s="5"/>
      <c r="CR894" s="5"/>
      <c r="CS894" s="5"/>
      <c r="CT894" s="5"/>
      <c r="CU894" s="5"/>
      <c r="CV894" s="5"/>
    </row>
    <row r="895" spans="2:100" x14ac:dyDescent="0.25"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</row>
    <row r="896" spans="2:100" x14ac:dyDescent="0.25"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  <c r="CI896" s="4"/>
      <c r="CJ896" s="4"/>
      <c r="CK896" s="4"/>
      <c r="CL896" s="4"/>
      <c r="CM896" s="4"/>
      <c r="CN896" s="4"/>
      <c r="CO896" s="4"/>
      <c r="CP896" s="4"/>
      <c r="CQ896" s="4"/>
      <c r="CR896" s="4"/>
      <c r="CS896" s="4"/>
      <c r="CT896" s="4"/>
      <c r="CU896" s="4"/>
      <c r="CV896" s="4"/>
    </row>
    <row r="897" spans="2:100" x14ac:dyDescent="0.25"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/>
      <c r="CE897" s="5"/>
      <c r="CF897" s="5"/>
      <c r="CG897" s="5"/>
      <c r="CH897" s="5"/>
      <c r="CI897" s="5"/>
      <c r="CJ897" s="5"/>
      <c r="CK897" s="5"/>
      <c r="CL897" s="5"/>
      <c r="CM897" s="5"/>
      <c r="CN897" s="5"/>
      <c r="CO897" s="5"/>
      <c r="CP897" s="5"/>
      <c r="CQ897" s="5"/>
      <c r="CR897" s="5"/>
      <c r="CS897" s="5"/>
      <c r="CT897" s="5"/>
      <c r="CU897" s="5"/>
      <c r="CV897" s="5"/>
    </row>
    <row r="898" spans="2:100" x14ac:dyDescent="0.25"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</row>
    <row r="899" spans="2:100" x14ac:dyDescent="0.25"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  <c r="CU899" s="4"/>
      <c r="CV899" s="4"/>
    </row>
    <row r="900" spans="2:100" x14ac:dyDescent="0.25"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5"/>
      <c r="CD900" s="5"/>
      <c r="CE900" s="5"/>
      <c r="CF900" s="5"/>
      <c r="CG900" s="5"/>
      <c r="CH900" s="5"/>
      <c r="CI900" s="5"/>
      <c r="CJ900" s="5"/>
      <c r="CK900" s="5"/>
      <c r="CL900" s="5"/>
      <c r="CM900" s="5"/>
      <c r="CN900" s="5"/>
      <c r="CO900" s="5"/>
      <c r="CP900" s="5"/>
      <c r="CQ900" s="5"/>
      <c r="CR900" s="5"/>
      <c r="CS900" s="5"/>
      <c r="CT900" s="5"/>
      <c r="CU900" s="5"/>
      <c r="CV900" s="5"/>
    </row>
    <row r="901" spans="2:100" x14ac:dyDescent="0.25"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</row>
    <row r="902" spans="2:100" x14ac:dyDescent="0.25"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  <c r="CH902" s="4"/>
      <c r="CI902" s="4"/>
      <c r="CJ902" s="4"/>
      <c r="CK902" s="4"/>
      <c r="CL902" s="4"/>
      <c r="CM902" s="4"/>
      <c r="CN902" s="4"/>
      <c r="CO902" s="4"/>
      <c r="CP902" s="4"/>
      <c r="CQ902" s="4"/>
      <c r="CR902" s="4"/>
      <c r="CS902" s="4"/>
      <c r="CT902" s="4"/>
      <c r="CU902" s="4"/>
      <c r="CV902" s="4"/>
    </row>
    <row r="903" spans="2:100" x14ac:dyDescent="0.25"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5"/>
      <c r="CD903" s="5"/>
      <c r="CE903" s="5"/>
      <c r="CF903" s="5"/>
      <c r="CG903" s="5"/>
      <c r="CH903" s="5"/>
      <c r="CI903" s="5"/>
      <c r="CJ903" s="5"/>
      <c r="CK903" s="5"/>
      <c r="CL903" s="5"/>
      <c r="CM903" s="5"/>
      <c r="CN903" s="5"/>
      <c r="CO903" s="5"/>
      <c r="CP903" s="5"/>
      <c r="CQ903" s="5"/>
      <c r="CR903" s="5"/>
      <c r="CS903" s="5"/>
      <c r="CT903" s="5"/>
      <c r="CU903" s="5"/>
      <c r="CV903" s="5"/>
    </row>
    <row r="904" spans="2:100" x14ac:dyDescent="0.25"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</row>
    <row r="905" spans="2:100" x14ac:dyDescent="0.25"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/>
      <c r="CR905" s="4"/>
      <c r="CS905" s="4"/>
      <c r="CT905" s="4"/>
      <c r="CU905" s="4"/>
      <c r="CV905" s="4"/>
    </row>
    <row r="906" spans="2:100" x14ac:dyDescent="0.25"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  <c r="CC906" s="5"/>
      <c r="CD906" s="5"/>
      <c r="CE906" s="5"/>
      <c r="CF906" s="5"/>
      <c r="CG906" s="5"/>
      <c r="CH906" s="5"/>
      <c r="CI906" s="5"/>
      <c r="CJ906" s="5"/>
      <c r="CK906" s="5"/>
      <c r="CL906" s="5"/>
      <c r="CM906" s="5"/>
      <c r="CN906" s="5"/>
      <c r="CO906" s="5"/>
      <c r="CP906" s="5"/>
      <c r="CQ906" s="5"/>
      <c r="CR906" s="5"/>
      <c r="CS906" s="5"/>
      <c r="CT906" s="5"/>
      <c r="CU906" s="5"/>
      <c r="CV906" s="5"/>
    </row>
    <row r="907" spans="2:100" x14ac:dyDescent="0.25"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</row>
    <row r="908" spans="2:100" x14ac:dyDescent="0.25"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  <c r="CH908" s="4"/>
      <c r="CI908" s="4"/>
      <c r="CJ908" s="4"/>
      <c r="CK908" s="4"/>
      <c r="CL908" s="4"/>
      <c r="CM908" s="4"/>
      <c r="CN908" s="4"/>
      <c r="CO908" s="4"/>
      <c r="CP908" s="4"/>
      <c r="CQ908" s="4"/>
      <c r="CR908" s="4"/>
      <c r="CS908" s="4"/>
      <c r="CT908" s="4"/>
      <c r="CU908" s="4"/>
      <c r="CV908" s="4"/>
    </row>
    <row r="909" spans="2:100" x14ac:dyDescent="0.25"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5"/>
      <c r="CD909" s="5"/>
      <c r="CE909" s="5"/>
      <c r="CF909" s="5"/>
      <c r="CG909" s="5"/>
      <c r="CH909" s="5"/>
      <c r="CI909" s="5"/>
      <c r="CJ909" s="5"/>
      <c r="CK909" s="5"/>
      <c r="CL909" s="5"/>
      <c r="CM909" s="5"/>
      <c r="CN909" s="5"/>
      <c r="CO909" s="5"/>
      <c r="CP909" s="5"/>
      <c r="CQ909" s="5"/>
      <c r="CR909" s="5"/>
      <c r="CS909" s="5"/>
      <c r="CT909" s="5"/>
      <c r="CU909" s="5"/>
      <c r="CV909" s="5"/>
    </row>
    <row r="910" spans="2:100" x14ac:dyDescent="0.25"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</row>
    <row r="911" spans="2:100" x14ac:dyDescent="0.25"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  <c r="CH911" s="4"/>
      <c r="CI911" s="4"/>
      <c r="CJ911" s="4"/>
      <c r="CK911" s="4"/>
      <c r="CL911" s="4"/>
      <c r="CM911" s="4"/>
      <c r="CN911" s="4"/>
      <c r="CO911" s="4"/>
      <c r="CP911" s="4"/>
      <c r="CQ911" s="4"/>
      <c r="CR911" s="4"/>
      <c r="CS911" s="4"/>
      <c r="CT911" s="4"/>
      <c r="CU911" s="4"/>
      <c r="CV911" s="4"/>
    </row>
    <row r="912" spans="2:100" x14ac:dyDescent="0.25"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  <c r="CC912" s="5"/>
      <c r="CD912" s="5"/>
      <c r="CE912" s="5"/>
      <c r="CF912" s="5"/>
      <c r="CG912" s="5"/>
      <c r="CH912" s="5"/>
      <c r="CI912" s="5"/>
      <c r="CJ912" s="5"/>
      <c r="CK912" s="5"/>
      <c r="CL912" s="5"/>
      <c r="CM912" s="5"/>
      <c r="CN912" s="5"/>
      <c r="CO912" s="5"/>
      <c r="CP912" s="5"/>
      <c r="CQ912" s="5"/>
      <c r="CR912" s="5"/>
      <c r="CS912" s="5"/>
      <c r="CT912" s="5"/>
      <c r="CU912" s="5"/>
      <c r="CV912" s="5"/>
    </row>
    <row r="913" spans="2:100" x14ac:dyDescent="0.25"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</row>
    <row r="914" spans="2:100" x14ac:dyDescent="0.25"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  <c r="CH914" s="4"/>
      <c r="CI914" s="4"/>
      <c r="CJ914" s="4"/>
      <c r="CK914" s="4"/>
      <c r="CL914" s="4"/>
      <c r="CM914" s="4"/>
      <c r="CN914" s="4"/>
      <c r="CO914" s="4"/>
      <c r="CP914" s="4"/>
      <c r="CQ914" s="4"/>
      <c r="CR914" s="4"/>
      <c r="CS914" s="4"/>
      <c r="CT914" s="4"/>
      <c r="CU914" s="4"/>
      <c r="CV914" s="4"/>
    </row>
    <row r="915" spans="2:100" x14ac:dyDescent="0.25"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  <c r="CC915" s="5"/>
      <c r="CD915" s="5"/>
      <c r="CE915" s="5"/>
      <c r="CF915" s="5"/>
      <c r="CG915" s="5"/>
      <c r="CH915" s="5"/>
      <c r="CI915" s="5"/>
      <c r="CJ915" s="5"/>
      <c r="CK915" s="5"/>
      <c r="CL915" s="5"/>
      <c r="CM915" s="5"/>
      <c r="CN915" s="5"/>
      <c r="CO915" s="5"/>
      <c r="CP915" s="5"/>
      <c r="CQ915" s="5"/>
      <c r="CR915" s="5"/>
      <c r="CS915" s="5"/>
      <c r="CT915" s="5"/>
      <c r="CU915" s="5"/>
      <c r="CV915" s="5"/>
    </row>
    <row r="916" spans="2:100" x14ac:dyDescent="0.25"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</row>
    <row r="917" spans="2:100" x14ac:dyDescent="0.25"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  <c r="CH917" s="4"/>
      <c r="CI917" s="4"/>
      <c r="CJ917" s="4"/>
      <c r="CK917" s="4"/>
      <c r="CL917" s="4"/>
      <c r="CM917" s="4"/>
      <c r="CN917" s="4"/>
      <c r="CO917" s="4"/>
      <c r="CP917" s="4"/>
      <c r="CQ917" s="4"/>
      <c r="CR917" s="4"/>
      <c r="CS917" s="4"/>
      <c r="CT917" s="4"/>
      <c r="CU917" s="4"/>
      <c r="CV917" s="4"/>
    </row>
    <row r="918" spans="2:100" x14ac:dyDescent="0.25"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  <c r="CC918" s="5"/>
      <c r="CD918" s="5"/>
      <c r="CE918" s="5"/>
      <c r="CF918" s="5"/>
      <c r="CG918" s="5"/>
      <c r="CH918" s="5"/>
      <c r="CI918" s="5"/>
      <c r="CJ918" s="5"/>
      <c r="CK918" s="5"/>
      <c r="CL918" s="5"/>
      <c r="CM918" s="5"/>
      <c r="CN918" s="5"/>
      <c r="CO918" s="5"/>
      <c r="CP918" s="5"/>
      <c r="CQ918" s="5"/>
      <c r="CR918" s="5"/>
      <c r="CS918" s="5"/>
      <c r="CT918" s="5"/>
      <c r="CU918" s="5"/>
      <c r="CV918" s="5"/>
    </row>
    <row r="919" spans="2:100" x14ac:dyDescent="0.25"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</row>
    <row r="920" spans="2:100" x14ac:dyDescent="0.25"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  <c r="CH920" s="4"/>
      <c r="CI920" s="4"/>
      <c r="CJ920" s="4"/>
      <c r="CK920" s="4"/>
      <c r="CL920" s="4"/>
      <c r="CM920" s="4"/>
      <c r="CN920" s="4"/>
      <c r="CO920" s="4"/>
      <c r="CP920" s="4"/>
      <c r="CQ920" s="4"/>
      <c r="CR920" s="4"/>
      <c r="CS920" s="4"/>
      <c r="CT920" s="4"/>
      <c r="CU920" s="4"/>
      <c r="CV920" s="4"/>
    </row>
    <row r="921" spans="2:100" x14ac:dyDescent="0.25"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  <c r="CC921" s="5"/>
      <c r="CD921" s="5"/>
      <c r="CE921" s="5"/>
      <c r="CF921" s="5"/>
      <c r="CG921" s="5"/>
      <c r="CH921" s="5"/>
      <c r="CI921" s="5"/>
      <c r="CJ921" s="5"/>
      <c r="CK921" s="5"/>
      <c r="CL921" s="5"/>
      <c r="CM921" s="5"/>
      <c r="CN921" s="5"/>
      <c r="CO921" s="5"/>
      <c r="CP921" s="5"/>
      <c r="CQ921" s="5"/>
      <c r="CR921" s="5"/>
      <c r="CS921" s="5"/>
      <c r="CT921" s="5"/>
      <c r="CU921" s="5"/>
      <c r="CV921" s="5"/>
    </row>
    <row r="922" spans="2:100" x14ac:dyDescent="0.25"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</row>
    <row r="923" spans="2:100" x14ac:dyDescent="0.25"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  <c r="CH923" s="4"/>
      <c r="CI923" s="4"/>
      <c r="CJ923" s="4"/>
      <c r="CK923" s="4"/>
      <c r="CL923" s="4"/>
      <c r="CM923" s="4"/>
      <c r="CN923" s="4"/>
      <c r="CO923" s="4"/>
      <c r="CP923" s="4"/>
      <c r="CQ923" s="4"/>
      <c r="CR923" s="4"/>
      <c r="CS923" s="4"/>
      <c r="CT923" s="4"/>
      <c r="CU923" s="4"/>
      <c r="CV923" s="4"/>
    </row>
    <row r="924" spans="2:100" x14ac:dyDescent="0.25"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  <c r="CC924" s="5"/>
      <c r="CD924" s="5"/>
      <c r="CE924" s="5"/>
      <c r="CF924" s="5"/>
      <c r="CG924" s="5"/>
      <c r="CH924" s="5"/>
      <c r="CI924" s="5"/>
      <c r="CJ924" s="5"/>
      <c r="CK924" s="5"/>
      <c r="CL924" s="5"/>
      <c r="CM924" s="5"/>
      <c r="CN924" s="5"/>
      <c r="CO924" s="5"/>
      <c r="CP924" s="5"/>
      <c r="CQ924" s="5"/>
      <c r="CR924" s="5"/>
      <c r="CS924" s="5"/>
      <c r="CT924" s="5"/>
      <c r="CU924" s="5"/>
      <c r="CV924" s="5"/>
    </row>
    <row r="925" spans="2:100" x14ac:dyDescent="0.25"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</row>
    <row r="926" spans="2:100" x14ac:dyDescent="0.25"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  <c r="CH926" s="4"/>
      <c r="CI926" s="4"/>
      <c r="CJ926" s="4"/>
      <c r="CK926" s="4"/>
      <c r="CL926" s="4"/>
      <c r="CM926" s="4"/>
      <c r="CN926" s="4"/>
      <c r="CO926" s="4"/>
      <c r="CP926" s="4"/>
      <c r="CQ926" s="4"/>
      <c r="CR926" s="4"/>
      <c r="CS926" s="4"/>
      <c r="CT926" s="4"/>
      <c r="CU926" s="4"/>
      <c r="CV926" s="4"/>
    </row>
    <row r="927" spans="2:100" x14ac:dyDescent="0.25"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  <c r="CC927" s="5"/>
      <c r="CD927" s="5"/>
      <c r="CE927" s="5"/>
      <c r="CF927" s="5"/>
      <c r="CG927" s="5"/>
      <c r="CH927" s="5"/>
      <c r="CI927" s="5"/>
      <c r="CJ927" s="5"/>
      <c r="CK927" s="5"/>
      <c r="CL927" s="5"/>
      <c r="CM927" s="5"/>
      <c r="CN927" s="5"/>
      <c r="CO927" s="5"/>
      <c r="CP927" s="5"/>
      <c r="CQ927" s="5"/>
      <c r="CR927" s="5"/>
      <c r="CS927" s="5"/>
      <c r="CT927" s="5"/>
      <c r="CU927" s="5"/>
      <c r="CV927" s="5"/>
    </row>
    <row r="928" spans="2:100" x14ac:dyDescent="0.25"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</row>
    <row r="929" spans="2:100" x14ac:dyDescent="0.25"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4"/>
      <c r="CJ929" s="4"/>
      <c r="CK929" s="4"/>
      <c r="CL929" s="4"/>
      <c r="CM929" s="4"/>
      <c r="CN929" s="4"/>
      <c r="CO929" s="4"/>
      <c r="CP929" s="4"/>
      <c r="CQ929" s="4"/>
      <c r="CR929" s="4"/>
      <c r="CS929" s="4"/>
      <c r="CT929" s="4"/>
      <c r="CU929" s="4"/>
      <c r="CV929" s="4"/>
    </row>
    <row r="930" spans="2:100" x14ac:dyDescent="0.25"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  <c r="CC930" s="5"/>
      <c r="CD930" s="5"/>
      <c r="CE930" s="5"/>
      <c r="CF930" s="5"/>
      <c r="CG930" s="5"/>
      <c r="CH930" s="5"/>
      <c r="CI930" s="5"/>
      <c r="CJ930" s="5"/>
      <c r="CK930" s="5"/>
      <c r="CL930" s="5"/>
      <c r="CM930" s="5"/>
      <c r="CN930" s="5"/>
      <c r="CO930" s="5"/>
      <c r="CP930" s="5"/>
      <c r="CQ930" s="5"/>
      <c r="CR930" s="5"/>
      <c r="CS930" s="5"/>
      <c r="CT930" s="5"/>
      <c r="CU930" s="5"/>
      <c r="CV930" s="5"/>
    </row>
    <row r="931" spans="2:100" x14ac:dyDescent="0.25"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</row>
    <row r="932" spans="2:100" x14ac:dyDescent="0.25"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  <c r="CH932" s="4"/>
      <c r="CI932" s="4"/>
      <c r="CJ932" s="4"/>
      <c r="CK932" s="4"/>
      <c r="CL932" s="4"/>
      <c r="CM932" s="4"/>
      <c r="CN932" s="4"/>
      <c r="CO932" s="4"/>
      <c r="CP932" s="4"/>
      <c r="CQ932" s="4"/>
      <c r="CR932" s="4"/>
      <c r="CS932" s="4"/>
      <c r="CT932" s="4"/>
      <c r="CU932" s="4"/>
      <c r="CV932" s="4"/>
    </row>
    <row r="933" spans="2:100" x14ac:dyDescent="0.25"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  <c r="CC933" s="5"/>
      <c r="CD933" s="5"/>
      <c r="CE933" s="5"/>
      <c r="CF933" s="5"/>
      <c r="CG933" s="5"/>
      <c r="CH933" s="5"/>
      <c r="CI933" s="5"/>
      <c r="CJ933" s="5"/>
      <c r="CK933" s="5"/>
      <c r="CL933" s="5"/>
      <c r="CM933" s="5"/>
      <c r="CN933" s="5"/>
      <c r="CO933" s="5"/>
      <c r="CP933" s="5"/>
      <c r="CQ933" s="5"/>
      <c r="CR933" s="5"/>
      <c r="CS933" s="5"/>
      <c r="CT933" s="5"/>
      <c r="CU933" s="5"/>
      <c r="CV933" s="5"/>
    </row>
    <row r="934" spans="2:100" x14ac:dyDescent="0.25"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</row>
    <row r="935" spans="2:100" x14ac:dyDescent="0.25"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  <c r="CH935" s="4"/>
      <c r="CI935" s="4"/>
      <c r="CJ935" s="4"/>
      <c r="CK935" s="4"/>
      <c r="CL935" s="4"/>
      <c r="CM935" s="4"/>
      <c r="CN935" s="4"/>
      <c r="CO935" s="4"/>
      <c r="CP935" s="4"/>
      <c r="CQ935" s="4"/>
      <c r="CR935" s="4"/>
      <c r="CS935" s="4"/>
      <c r="CT935" s="4"/>
      <c r="CU935" s="4"/>
      <c r="CV935" s="4"/>
    </row>
    <row r="936" spans="2:100" x14ac:dyDescent="0.25"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  <c r="CA936" s="5"/>
      <c r="CB936" s="5"/>
      <c r="CC936" s="5"/>
      <c r="CD936" s="5"/>
      <c r="CE936" s="5"/>
      <c r="CF936" s="5"/>
      <c r="CG936" s="5"/>
      <c r="CH936" s="5"/>
      <c r="CI936" s="5"/>
      <c r="CJ936" s="5"/>
      <c r="CK936" s="5"/>
      <c r="CL936" s="5"/>
      <c r="CM936" s="5"/>
      <c r="CN936" s="5"/>
      <c r="CO936" s="5"/>
      <c r="CP936" s="5"/>
      <c r="CQ936" s="5"/>
      <c r="CR936" s="5"/>
      <c r="CS936" s="5"/>
      <c r="CT936" s="5"/>
      <c r="CU936" s="5"/>
      <c r="CV936" s="5"/>
    </row>
    <row r="937" spans="2:100" x14ac:dyDescent="0.25"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</row>
    <row r="938" spans="2:100" x14ac:dyDescent="0.25"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  <c r="CH938" s="4"/>
      <c r="CI938" s="4"/>
      <c r="CJ938" s="4"/>
      <c r="CK938" s="4"/>
      <c r="CL938" s="4"/>
      <c r="CM938" s="4"/>
      <c r="CN938" s="4"/>
      <c r="CO938" s="4"/>
      <c r="CP938" s="4"/>
      <c r="CQ938" s="4"/>
      <c r="CR938" s="4"/>
      <c r="CS938" s="4"/>
      <c r="CT938" s="4"/>
      <c r="CU938" s="4"/>
      <c r="CV938" s="4"/>
    </row>
    <row r="939" spans="2:100" x14ac:dyDescent="0.25"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/>
      <c r="CC939" s="5"/>
      <c r="CD939" s="5"/>
      <c r="CE939" s="5"/>
      <c r="CF939" s="5"/>
      <c r="CG939" s="5"/>
      <c r="CH939" s="5"/>
      <c r="CI939" s="5"/>
      <c r="CJ939" s="5"/>
      <c r="CK939" s="5"/>
      <c r="CL939" s="5"/>
      <c r="CM939" s="5"/>
      <c r="CN939" s="5"/>
      <c r="CO939" s="5"/>
      <c r="CP939" s="5"/>
      <c r="CQ939" s="5"/>
      <c r="CR939" s="5"/>
      <c r="CS939" s="5"/>
      <c r="CT939" s="5"/>
      <c r="CU939" s="5"/>
      <c r="CV939" s="5"/>
    </row>
    <row r="940" spans="2:100" x14ac:dyDescent="0.25"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</row>
    <row r="941" spans="2:100" x14ac:dyDescent="0.25"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  <c r="CH941" s="4"/>
      <c r="CI941" s="4"/>
      <c r="CJ941" s="4"/>
      <c r="CK941" s="4"/>
      <c r="CL941" s="4"/>
      <c r="CM941" s="4"/>
      <c r="CN941" s="4"/>
      <c r="CO941" s="4"/>
      <c r="CP941" s="4"/>
      <c r="CQ941" s="4"/>
      <c r="CR941" s="4"/>
      <c r="CS941" s="4"/>
      <c r="CT941" s="4"/>
      <c r="CU941" s="4"/>
      <c r="CV941" s="4"/>
    </row>
    <row r="942" spans="2:100" x14ac:dyDescent="0.25"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  <c r="CA942" s="5"/>
      <c r="CB942" s="5"/>
      <c r="CC942" s="5"/>
      <c r="CD942" s="5"/>
      <c r="CE942" s="5"/>
      <c r="CF942" s="5"/>
      <c r="CG942" s="5"/>
      <c r="CH942" s="5"/>
      <c r="CI942" s="5"/>
      <c r="CJ942" s="5"/>
      <c r="CK942" s="5"/>
      <c r="CL942" s="5"/>
      <c r="CM942" s="5"/>
      <c r="CN942" s="5"/>
      <c r="CO942" s="5"/>
      <c r="CP942" s="5"/>
      <c r="CQ942" s="5"/>
      <c r="CR942" s="5"/>
      <c r="CS942" s="5"/>
      <c r="CT942" s="5"/>
      <c r="CU942" s="5"/>
      <c r="CV942" s="5"/>
    </row>
    <row r="943" spans="2:100" x14ac:dyDescent="0.25"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</row>
    <row r="944" spans="2:100" x14ac:dyDescent="0.25"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4"/>
      <c r="BZ944" s="4"/>
      <c r="CA944" s="4"/>
      <c r="CB944" s="4"/>
      <c r="CC944" s="4"/>
      <c r="CD944" s="4"/>
      <c r="CE944" s="4"/>
      <c r="CF944" s="4"/>
      <c r="CG944" s="4"/>
      <c r="CH944" s="4"/>
      <c r="CI944" s="4"/>
      <c r="CJ944" s="4"/>
      <c r="CK944" s="4"/>
      <c r="CL944" s="4"/>
      <c r="CM944" s="4"/>
      <c r="CN944" s="4"/>
      <c r="CO944" s="4"/>
      <c r="CP944" s="4"/>
      <c r="CQ944" s="4"/>
      <c r="CR944" s="4"/>
      <c r="CS944" s="4"/>
      <c r="CT944" s="4"/>
      <c r="CU944" s="4"/>
      <c r="CV944" s="4"/>
    </row>
    <row r="945" spans="2:100" x14ac:dyDescent="0.25"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  <c r="CA945" s="5"/>
      <c r="CB945" s="5"/>
      <c r="CC945" s="5"/>
      <c r="CD945" s="5"/>
      <c r="CE945" s="5"/>
      <c r="CF945" s="5"/>
      <c r="CG945" s="5"/>
      <c r="CH945" s="5"/>
      <c r="CI945" s="5"/>
      <c r="CJ945" s="5"/>
      <c r="CK945" s="5"/>
      <c r="CL945" s="5"/>
      <c r="CM945" s="5"/>
      <c r="CN945" s="5"/>
      <c r="CO945" s="5"/>
      <c r="CP945" s="5"/>
      <c r="CQ945" s="5"/>
      <c r="CR945" s="5"/>
      <c r="CS945" s="5"/>
      <c r="CT945" s="5"/>
      <c r="CU945" s="5"/>
      <c r="CV945" s="5"/>
    </row>
    <row r="946" spans="2:100" x14ac:dyDescent="0.25"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</row>
    <row r="947" spans="2:100" x14ac:dyDescent="0.25"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  <c r="CH947" s="4"/>
      <c r="CI947" s="4"/>
      <c r="CJ947" s="4"/>
      <c r="CK947" s="4"/>
      <c r="CL947" s="4"/>
      <c r="CM947" s="4"/>
      <c r="CN947" s="4"/>
      <c r="CO947" s="4"/>
      <c r="CP947" s="4"/>
      <c r="CQ947" s="4"/>
      <c r="CR947" s="4"/>
      <c r="CS947" s="4"/>
      <c r="CT947" s="4"/>
      <c r="CU947" s="4"/>
      <c r="CV947" s="4"/>
    </row>
    <row r="948" spans="2:100" x14ac:dyDescent="0.25"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  <c r="CA948" s="5"/>
      <c r="CB948" s="5"/>
      <c r="CC948" s="5"/>
      <c r="CD948" s="5"/>
      <c r="CE948" s="5"/>
      <c r="CF948" s="5"/>
      <c r="CG948" s="5"/>
      <c r="CH948" s="5"/>
      <c r="CI948" s="5"/>
      <c r="CJ948" s="5"/>
      <c r="CK948" s="5"/>
      <c r="CL948" s="5"/>
      <c r="CM948" s="5"/>
      <c r="CN948" s="5"/>
      <c r="CO948" s="5"/>
      <c r="CP948" s="5"/>
      <c r="CQ948" s="5"/>
      <c r="CR948" s="5"/>
      <c r="CS948" s="5"/>
      <c r="CT948" s="5"/>
      <c r="CU948" s="5"/>
      <c r="CV948" s="5"/>
    </row>
    <row r="949" spans="2:100" x14ac:dyDescent="0.25"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</row>
    <row r="950" spans="2:100" x14ac:dyDescent="0.25"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  <c r="CH950" s="4"/>
      <c r="CI950" s="4"/>
      <c r="CJ950" s="4"/>
      <c r="CK950" s="4"/>
      <c r="CL950" s="4"/>
      <c r="CM950" s="4"/>
      <c r="CN950" s="4"/>
      <c r="CO950" s="4"/>
      <c r="CP950" s="4"/>
      <c r="CQ950" s="4"/>
      <c r="CR950" s="4"/>
      <c r="CS950" s="4"/>
      <c r="CT950" s="4"/>
      <c r="CU950" s="4"/>
      <c r="CV950" s="4"/>
    </row>
    <row r="951" spans="2:100" x14ac:dyDescent="0.25"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  <c r="CA951" s="5"/>
      <c r="CB951" s="5"/>
      <c r="CC951" s="5"/>
      <c r="CD951" s="5"/>
      <c r="CE951" s="5"/>
      <c r="CF951" s="5"/>
      <c r="CG951" s="5"/>
      <c r="CH951" s="5"/>
      <c r="CI951" s="5"/>
      <c r="CJ951" s="5"/>
      <c r="CK951" s="5"/>
      <c r="CL951" s="5"/>
      <c r="CM951" s="5"/>
      <c r="CN951" s="5"/>
      <c r="CO951" s="5"/>
      <c r="CP951" s="5"/>
      <c r="CQ951" s="5"/>
      <c r="CR951" s="5"/>
      <c r="CS951" s="5"/>
      <c r="CT951" s="5"/>
      <c r="CU951" s="5"/>
      <c r="CV951" s="5"/>
    </row>
    <row r="952" spans="2:100" x14ac:dyDescent="0.25"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</row>
    <row r="953" spans="2:100" x14ac:dyDescent="0.25"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  <c r="CH953" s="4"/>
      <c r="CI953" s="4"/>
      <c r="CJ953" s="4"/>
      <c r="CK953" s="4"/>
      <c r="CL953" s="4"/>
      <c r="CM953" s="4"/>
      <c r="CN953" s="4"/>
      <c r="CO953" s="4"/>
      <c r="CP953" s="4"/>
      <c r="CQ953" s="4"/>
      <c r="CR953" s="4"/>
      <c r="CS953" s="4"/>
      <c r="CT953" s="4"/>
      <c r="CU953" s="4"/>
      <c r="CV953" s="4"/>
    </row>
    <row r="954" spans="2:100" x14ac:dyDescent="0.25"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  <c r="CA954" s="5"/>
      <c r="CB954" s="5"/>
      <c r="CC954" s="5"/>
      <c r="CD954" s="5"/>
      <c r="CE954" s="5"/>
      <c r="CF954" s="5"/>
      <c r="CG954" s="5"/>
      <c r="CH954" s="5"/>
      <c r="CI954" s="5"/>
      <c r="CJ954" s="5"/>
      <c r="CK954" s="5"/>
      <c r="CL954" s="5"/>
      <c r="CM954" s="5"/>
      <c r="CN954" s="5"/>
      <c r="CO954" s="5"/>
      <c r="CP954" s="5"/>
      <c r="CQ954" s="5"/>
      <c r="CR954" s="5"/>
      <c r="CS954" s="5"/>
      <c r="CT954" s="5"/>
      <c r="CU954" s="5"/>
      <c r="CV954" s="5"/>
    </row>
    <row r="955" spans="2:100" x14ac:dyDescent="0.25"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</row>
    <row r="956" spans="2:100" x14ac:dyDescent="0.25"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  <c r="CH956" s="4"/>
      <c r="CI956" s="4"/>
      <c r="CJ956" s="4"/>
      <c r="CK956" s="4"/>
      <c r="CL956" s="4"/>
      <c r="CM956" s="4"/>
      <c r="CN956" s="4"/>
      <c r="CO956" s="4"/>
      <c r="CP956" s="4"/>
      <c r="CQ956" s="4"/>
      <c r="CR956" s="4"/>
      <c r="CS956" s="4"/>
      <c r="CT956" s="4"/>
      <c r="CU956" s="4"/>
      <c r="CV956" s="4"/>
    </row>
    <row r="957" spans="2:100" x14ac:dyDescent="0.25"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  <c r="CA957" s="5"/>
      <c r="CB957" s="5"/>
      <c r="CC957" s="5"/>
      <c r="CD957" s="5"/>
      <c r="CE957" s="5"/>
      <c r="CF957" s="5"/>
      <c r="CG957" s="5"/>
      <c r="CH957" s="5"/>
      <c r="CI957" s="5"/>
      <c r="CJ957" s="5"/>
      <c r="CK957" s="5"/>
      <c r="CL957" s="5"/>
      <c r="CM957" s="5"/>
      <c r="CN957" s="5"/>
      <c r="CO957" s="5"/>
      <c r="CP957" s="5"/>
      <c r="CQ957" s="5"/>
      <c r="CR957" s="5"/>
      <c r="CS957" s="5"/>
      <c r="CT957" s="5"/>
      <c r="CU957" s="5"/>
      <c r="CV957" s="5"/>
    </row>
    <row r="958" spans="2:100" x14ac:dyDescent="0.25"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</row>
    <row r="959" spans="2:100" x14ac:dyDescent="0.25"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  <c r="CH959" s="4"/>
      <c r="CI959" s="4"/>
      <c r="CJ959" s="4"/>
      <c r="CK959" s="4"/>
      <c r="CL959" s="4"/>
      <c r="CM959" s="4"/>
      <c r="CN959" s="4"/>
      <c r="CO959" s="4"/>
      <c r="CP959" s="4"/>
      <c r="CQ959" s="4"/>
      <c r="CR959" s="4"/>
      <c r="CS959" s="4"/>
      <c r="CT959" s="4"/>
      <c r="CU959" s="4"/>
      <c r="CV959" s="4"/>
    </row>
    <row r="960" spans="2:100" x14ac:dyDescent="0.25"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  <c r="CA960" s="5"/>
      <c r="CB960" s="5"/>
      <c r="CC960" s="5"/>
      <c r="CD960" s="5"/>
      <c r="CE960" s="5"/>
      <c r="CF960" s="5"/>
      <c r="CG960" s="5"/>
      <c r="CH960" s="5"/>
      <c r="CI960" s="5"/>
      <c r="CJ960" s="5"/>
      <c r="CK960" s="5"/>
      <c r="CL960" s="5"/>
      <c r="CM960" s="5"/>
      <c r="CN960" s="5"/>
      <c r="CO960" s="5"/>
      <c r="CP960" s="5"/>
      <c r="CQ960" s="5"/>
      <c r="CR960" s="5"/>
      <c r="CS960" s="5"/>
      <c r="CT960" s="5"/>
      <c r="CU960" s="5"/>
      <c r="CV960" s="5"/>
    </row>
    <row r="961" spans="2:100" x14ac:dyDescent="0.25"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</row>
    <row r="962" spans="2:100" x14ac:dyDescent="0.25"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  <c r="CI962" s="4"/>
      <c r="CJ962" s="4"/>
      <c r="CK962" s="4"/>
      <c r="CL962" s="4"/>
      <c r="CM962" s="4"/>
      <c r="CN962" s="4"/>
      <c r="CO962" s="4"/>
      <c r="CP962" s="4"/>
      <c r="CQ962" s="4"/>
      <c r="CR962" s="4"/>
      <c r="CS962" s="4"/>
      <c r="CT962" s="4"/>
      <c r="CU962" s="4"/>
      <c r="CV962" s="4"/>
    </row>
    <row r="963" spans="2:100" x14ac:dyDescent="0.25"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  <c r="CA963" s="5"/>
      <c r="CB963" s="5"/>
      <c r="CC963" s="5"/>
      <c r="CD963" s="5"/>
      <c r="CE963" s="5"/>
      <c r="CF963" s="5"/>
      <c r="CG963" s="5"/>
      <c r="CH963" s="5"/>
      <c r="CI963" s="5"/>
      <c r="CJ963" s="5"/>
      <c r="CK963" s="5"/>
      <c r="CL963" s="5"/>
      <c r="CM963" s="5"/>
      <c r="CN963" s="5"/>
      <c r="CO963" s="5"/>
      <c r="CP963" s="5"/>
      <c r="CQ963" s="5"/>
      <c r="CR963" s="5"/>
      <c r="CS963" s="5"/>
      <c r="CT963" s="5"/>
      <c r="CU963" s="5"/>
      <c r="CV963" s="5"/>
    </row>
    <row r="964" spans="2:100" x14ac:dyDescent="0.25"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</row>
    <row r="965" spans="2:100" x14ac:dyDescent="0.25"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  <c r="BV965" s="4"/>
      <c r="BW965" s="4"/>
      <c r="BX965" s="4"/>
      <c r="BY965" s="4"/>
      <c r="BZ965" s="4"/>
      <c r="CA965" s="4"/>
      <c r="CB965" s="4"/>
      <c r="CC965" s="4"/>
      <c r="CD965" s="4"/>
      <c r="CE965" s="4"/>
      <c r="CF965" s="4"/>
      <c r="CG965" s="4"/>
      <c r="CH965" s="4"/>
      <c r="CI965" s="4"/>
      <c r="CJ965" s="4"/>
      <c r="CK965" s="4"/>
      <c r="CL965" s="4"/>
      <c r="CM965" s="4"/>
      <c r="CN965" s="4"/>
      <c r="CO965" s="4"/>
      <c r="CP965" s="4"/>
      <c r="CQ965" s="4"/>
      <c r="CR965" s="4"/>
      <c r="CS965" s="4"/>
      <c r="CT965" s="4"/>
      <c r="CU965" s="4"/>
      <c r="CV965" s="4"/>
    </row>
    <row r="966" spans="2:100" x14ac:dyDescent="0.25"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  <c r="CA966" s="5"/>
      <c r="CB966" s="5"/>
      <c r="CC966" s="5"/>
      <c r="CD966" s="5"/>
      <c r="CE966" s="5"/>
      <c r="CF966" s="5"/>
      <c r="CG966" s="5"/>
      <c r="CH966" s="5"/>
      <c r="CI966" s="5"/>
      <c r="CJ966" s="5"/>
      <c r="CK966" s="5"/>
      <c r="CL966" s="5"/>
      <c r="CM966" s="5"/>
      <c r="CN966" s="5"/>
      <c r="CO966" s="5"/>
      <c r="CP966" s="5"/>
      <c r="CQ966" s="5"/>
      <c r="CR966" s="5"/>
      <c r="CS966" s="5"/>
      <c r="CT966" s="5"/>
      <c r="CU966" s="5"/>
      <c r="CV966" s="5"/>
    </row>
    <row r="967" spans="2:100" x14ac:dyDescent="0.25"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</row>
    <row r="968" spans="2:100" x14ac:dyDescent="0.25"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  <c r="CH968" s="4"/>
      <c r="CI968" s="4"/>
      <c r="CJ968" s="4"/>
      <c r="CK968" s="4"/>
      <c r="CL968" s="4"/>
      <c r="CM968" s="4"/>
      <c r="CN968" s="4"/>
      <c r="CO968" s="4"/>
      <c r="CP968" s="4"/>
      <c r="CQ968" s="4"/>
      <c r="CR968" s="4"/>
      <c r="CS968" s="4"/>
      <c r="CT968" s="4"/>
      <c r="CU968" s="4"/>
      <c r="CV968" s="4"/>
    </row>
    <row r="969" spans="2:100" x14ac:dyDescent="0.25"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  <c r="CA969" s="5"/>
      <c r="CB969" s="5"/>
      <c r="CC969" s="5"/>
      <c r="CD969" s="5"/>
      <c r="CE969" s="5"/>
      <c r="CF969" s="5"/>
      <c r="CG969" s="5"/>
      <c r="CH969" s="5"/>
      <c r="CI969" s="5"/>
      <c r="CJ969" s="5"/>
      <c r="CK969" s="5"/>
      <c r="CL969" s="5"/>
      <c r="CM969" s="5"/>
      <c r="CN969" s="5"/>
      <c r="CO969" s="5"/>
      <c r="CP969" s="5"/>
      <c r="CQ969" s="5"/>
      <c r="CR969" s="5"/>
      <c r="CS969" s="5"/>
      <c r="CT969" s="5"/>
      <c r="CU969" s="5"/>
      <c r="CV969" s="5"/>
    </row>
    <row r="970" spans="2:100" x14ac:dyDescent="0.25"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</row>
    <row r="971" spans="2:100" x14ac:dyDescent="0.25"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  <c r="CH971" s="4"/>
      <c r="CI971" s="4"/>
      <c r="CJ971" s="4"/>
      <c r="CK971" s="4"/>
      <c r="CL971" s="4"/>
      <c r="CM971" s="4"/>
      <c r="CN971" s="4"/>
      <c r="CO971" s="4"/>
      <c r="CP971" s="4"/>
      <c r="CQ971" s="4"/>
      <c r="CR971" s="4"/>
      <c r="CS971" s="4"/>
      <c r="CT971" s="4"/>
      <c r="CU971" s="4"/>
      <c r="CV971" s="4"/>
    </row>
    <row r="972" spans="2:100" x14ac:dyDescent="0.25"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  <c r="CA972" s="5"/>
      <c r="CB972" s="5"/>
      <c r="CC972" s="5"/>
      <c r="CD972" s="5"/>
      <c r="CE972" s="5"/>
      <c r="CF972" s="5"/>
      <c r="CG972" s="5"/>
      <c r="CH972" s="5"/>
      <c r="CI972" s="5"/>
      <c r="CJ972" s="5"/>
      <c r="CK972" s="5"/>
      <c r="CL972" s="5"/>
      <c r="CM972" s="5"/>
      <c r="CN972" s="5"/>
      <c r="CO972" s="5"/>
      <c r="CP972" s="5"/>
      <c r="CQ972" s="5"/>
      <c r="CR972" s="5"/>
      <c r="CS972" s="5"/>
      <c r="CT972" s="5"/>
      <c r="CU972" s="5"/>
      <c r="CV972" s="5"/>
    </row>
    <row r="973" spans="2:100" x14ac:dyDescent="0.25"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</row>
    <row r="974" spans="2:100" x14ac:dyDescent="0.25"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  <c r="CH974" s="4"/>
      <c r="CI974" s="4"/>
      <c r="CJ974" s="4"/>
      <c r="CK974" s="4"/>
      <c r="CL974" s="4"/>
      <c r="CM974" s="4"/>
      <c r="CN974" s="4"/>
      <c r="CO974" s="4"/>
      <c r="CP974" s="4"/>
      <c r="CQ974" s="4"/>
      <c r="CR974" s="4"/>
      <c r="CS974" s="4"/>
      <c r="CT974" s="4"/>
      <c r="CU974" s="4"/>
      <c r="CV974" s="4"/>
    </row>
    <row r="975" spans="2:100" x14ac:dyDescent="0.25"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  <c r="CA975" s="5"/>
      <c r="CB975" s="5"/>
      <c r="CC975" s="5"/>
      <c r="CD975" s="5"/>
      <c r="CE975" s="5"/>
      <c r="CF975" s="5"/>
      <c r="CG975" s="5"/>
      <c r="CH975" s="5"/>
      <c r="CI975" s="5"/>
      <c r="CJ975" s="5"/>
      <c r="CK975" s="5"/>
      <c r="CL975" s="5"/>
      <c r="CM975" s="5"/>
      <c r="CN975" s="5"/>
      <c r="CO975" s="5"/>
      <c r="CP975" s="5"/>
      <c r="CQ975" s="5"/>
      <c r="CR975" s="5"/>
      <c r="CS975" s="5"/>
      <c r="CT975" s="5"/>
      <c r="CU975" s="5"/>
      <c r="CV975" s="5"/>
    </row>
    <row r="976" spans="2:100" x14ac:dyDescent="0.25"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</row>
    <row r="977" spans="2:100" x14ac:dyDescent="0.25"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  <c r="CH977" s="4"/>
      <c r="CI977" s="4"/>
      <c r="CJ977" s="4"/>
      <c r="CK977" s="4"/>
      <c r="CL977" s="4"/>
      <c r="CM977" s="4"/>
      <c r="CN977" s="4"/>
      <c r="CO977" s="4"/>
      <c r="CP977" s="4"/>
      <c r="CQ977" s="4"/>
      <c r="CR977" s="4"/>
      <c r="CS977" s="4"/>
      <c r="CT977" s="4"/>
      <c r="CU977" s="4"/>
      <c r="CV977" s="4"/>
    </row>
    <row r="978" spans="2:100" x14ac:dyDescent="0.25"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  <c r="CA978" s="5"/>
      <c r="CB978" s="5"/>
      <c r="CC978" s="5"/>
      <c r="CD978" s="5"/>
      <c r="CE978" s="5"/>
      <c r="CF978" s="5"/>
      <c r="CG978" s="5"/>
      <c r="CH978" s="5"/>
      <c r="CI978" s="5"/>
      <c r="CJ978" s="5"/>
      <c r="CK978" s="5"/>
      <c r="CL978" s="5"/>
      <c r="CM978" s="5"/>
      <c r="CN978" s="5"/>
      <c r="CO978" s="5"/>
      <c r="CP978" s="5"/>
      <c r="CQ978" s="5"/>
      <c r="CR978" s="5"/>
      <c r="CS978" s="5"/>
      <c r="CT978" s="5"/>
      <c r="CU978" s="5"/>
      <c r="CV978" s="5"/>
    </row>
    <row r="979" spans="2:100" x14ac:dyDescent="0.25"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</row>
    <row r="980" spans="2:100" x14ac:dyDescent="0.25"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  <c r="CH980" s="4"/>
      <c r="CI980" s="4"/>
      <c r="CJ980" s="4"/>
      <c r="CK980" s="4"/>
      <c r="CL980" s="4"/>
      <c r="CM980" s="4"/>
      <c r="CN980" s="4"/>
      <c r="CO980" s="4"/>
      <c r="CP980" s="4"/>
      <c r="CQ980" s="4"/>
      <c r="CR980" s="4"/>
      <c r="CS980" s="4"/>
      <c r="CT980" s="4"/>
      <c r="CU980" s="4"/>
      <c r="CV980" s="4"/>
    </row>
    <row r="981" spans="2:100" x14ac:dyDescent="0.25"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  <c r="CA981" s="5"/>
      <c r="CB981" s="5"/>
      <c r="CC981" s="5"/>
      <c r="CD981" s="5"/>
      <c r="CE981" s="5"/>
      <c r="CF981" s="5"/>
      <c r="CG981" s="5"/>
      <c r="CH981" s="5"/>
      <c r="CI981" s="5"/>
      <c r="CJ981" s="5"/>
      <c r="CK981" s="5"/>
      <c r="CL981" s="5"/>
      <c r="CM981" s="5"/>
      <c r="CN981" s="5"/>
      <c r="CO981" s="5"/>
      <c r="CP981" s="5"/>
      <c r="CQ981" s="5"/>
      <c r="CR981" s="5"/>
      <c r="CS981" s="5"/>
      <c r="CT981" s="5"/>
      <c r="CU981" s="5"/>
      <c r="CV981" s="5"/>
    </row>
    <row r="982" spans="2:100" x14ac:dyDescent="0.25"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</row>
    <row r="983" spans="2:100" x14ac:dyDescent="0.25"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  <c r="CH983" s="4"/>
      <c r="CI983" s="4"/>
      <c r="CJ983" s="4"/>
      <c r="CK983" s="4"/>
      <c r="CL983" s="4"/>
      <c r="CM983" s="4"/>
      <c r="CN983" s="4"/>
      <c r="CO983" s="4"/>
      <c r="CP983" s="4"/>
      <c r="CQ983" s="4"/>
      <c r="CR983" s="4"/>
      <c r="CS983" s="4"/>
      <c r="CT983" s="4"/>
      <c r="CU983" s="4"/>
      <c r="CV983" s="4"/>
    </row>
    <row r="984" spans="2:100" x14ac:dyDescent="0.25"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  <c r="CA984" s="5"/>
      <c r="CB984" s="5"/>
      <c r="CC984" s="5"/>
      <c r="CD984" s="5"/>
      <c r="CE984" s="5"/>
      <c r="CF984" s="5"/>
      <c r="CG984" s="5"/>
      <c r="CH984" s="5"/>
      <c r="CI984" s="5"/>
      <c r="CJ984" s="5"/>
      <c r="CK984" s="5"/>
      <c r="CL984" s="5"/>
      <c r="CM984" s="5"/>
      <c r="CN984" s="5"/>
      <c r="CO984" s="5"/>
      <c r="CP984" s="5"/>
      <c r="CQ984" s="5"/>
      <c r="CR984" s="5"/>
      <c r="CS984" s="5"/>
      <c r="CT984" s="5"/>
      <c r="CU984" s="5"/>
      <c r="CV984" s="5"/>
    </row>
    <row r="985" spans="2:100" x14ac:dyDescent="0.25"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</row>
    <row r="986" spans="2:100" x14ac:dyDescent="0.25"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  <c r="CH986" s="4"/>
      <c r="CI986" s="4"/>
      <c r="CJ986" s="4"/>
      <c r="CK986" s="4"/>
      <c r="CL986" s="4"/>
      <c r="CM986" s="4"/>
      <c r="CN986" s="4"/>
      <c r="CO986" s="4"/>
      <c r="CP986" s="4"/>
      <c r="CQ986" s="4"/>
      <c r="CR986" s="4"/>
      <c r="CS986" s="4"/>
      <c r="CT986" s="4"/>
      <c r="CU986" s="4"/>
      <c r="CV986" s="4"/>
    </row>
    <row r="987" spans="2:100" x14ac:dyDescent="0.25"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  <c r="CA987" s="5"/>
      <c r="CB987" s="5"/>
      <c r="CC987" s="5"/>
      <c r="CD987" s="5"/>
      <c r="CE987" s="5"/>
      <c r="CF987" s="5"/>
      <c r="CG987" s="5"/>
      <c r="CH987" s="5"/>
      <c r="CI987" s="5"/>
      <c r="CJ987" s="5"/>
      <c r="CK987" s="5"/>
      <c r="CL987" s="5"/>
      <c r="CM987" s="5"/>
      <c r="CN987" s="5"/>
      <c r="CO987" s="5"/>
      <c r="CP987" s="5"/>
      <c r="CQ987" s="5"/>
      <c r="CR987" s="5"/>
      <c r="CS987" s="5"/>
      <c r="CT987" s="5"/>
      <c r="CU987" s="5"/>
      <c r="CV987" s="5"/>
    </row>
    <row r="988" spans="2:100" x14ac:dyDescent="0.25"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</row>
    <row r="989" spans="2:100" x14ac:dyDescent="0.25"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  <c r="CH989" s="4"/>
      <c r="CI989" s="4"/>
      <c r="CJ989" s="4"/>
      <c r="CK989" s="4"/>
      <c r="CL989" s="4"/>
      <c r="CM989" s="4"/>
      <c r="CN989" s="4"/>
      <c r="CO989" s="4"/>
      <c r="CP989" s="4"/>
      <c r="CQ989" s="4"/>
      <c r="CR989" s="4"/>
      <c r="CS989" s="4"/>
      <c r="CT989" s="4"/>
      <c r="CU989" s="4"/>
      <c r="CV989" s="4"/>
    </row>
    <row r="990" spans="2:100" x14ac:dyDescent="0.25"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  <c r="CA990" s="5"/>
      <c r="CB990" s="5"/>
      <c r="CC990" s="5"/>
      <c r="CD990" s="5"/>
      <c r="CE990" s="5"/>
      <c r="CF990" s="5"/>
      <c r="CG990" s="5"/>
      <c r="CH990" s="5"/>
      <c r="CI990" s="5"/>
      <c r="CJ990" s="5"/>
      <c r="CK990" s="5"/>
      <c r="CL990" s="5"/>
      <c r="CM990" s="5"/>
      <c r="CN990" s="5"/>
      <c r="CO990" s="5"/>
      <c r="CP990" s="5"/>
      <c r="CQ990" s="5"/>
      <c r="CR990" s="5"/>
      <c r="CS990" s="5"/>
      <c r="CT990" s="5"/>
      <c r="CU990" s="5"/>
      <c r="CV990" s="5"/>
    </row>
    <row r="991" spans="2:100" x14ac:dyDescent="0.25"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</row>
    <row r="992" spans="2:100" x14ac:dyDescent="0.25"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4"/>
      <c r="CD992" s="4"/>
      <c r="CE992" s="4"/>
      <c r="CF992" s="4"/>
      <c r="CG992" s="4"/>
      <c r="CH992" s="4"/>
      <c r="CI992" s="4"/>
      <c r="CJ992" s="4"/>
      <c r="CK992" s="4"/>
      <c r="CL992" s="4"/>
      <c r="CM992" s="4"/>
      <c r="CN992" s="4"/>
      <c r="CO992" s="4"/>
      <c r="CP992" s="4"/>
      <c r="CQ992" s="4"/>
      <c r="CR992" s="4"/>
      <c r="CS992" s="4"/>
      <c r="CT992" s="4"/>
      <c r="CU992" s="4"/>
      <c r="CV992" s="4"/>
    </row>
    <row r="993" spans="2:100" x14ac:dyDescent="0.25"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  <c r="CA993" s="5"/>
      <c r="CB993" s="5"/>
      <c r="CC993" s="5"/>
      <c r="CD993" s="5"/>
      <c r="CE993" s="5"/>
      <c r="CF993" s="5"/>
      <c r="CG993" s="5"/>
      <c r="CH993" s="5"/>
      <c r="CI993" s="5"/>
      <c r="CJ993" s="5"/>
      <c r="CK993" s="5"/>
      <c r="CL993" s="5"/>
      <c r="CM993" s="5"/>
      <c r="CN993" s="5"/>
      <c r="CO993" s="5"/>
      <c r="CP993" s="5"/>
      <c r="CQ993" s="5"/>
      <c r="CR993" s="5"/>
      <c r="CS993" s="5"/>
      <c r="CT993" s="5"/>
      <c r="CU993" s="5"/>
      <c r="CV993" s="5"/>
    </row>
    <row r="994" spans="2:100" x14ac:dyDescent="0.25"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</row>
    <row r="995" spans="2:100" x14ac:dyDescent="0.25"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  <c r="BU995" s="4"/>
      <c r="BV995" s="4"/>
      <c r="BW995" s="4"/>
      <c r="BX995" s="4"/>
      <c r="BY995" s="4"/>
      <c r="BZ995" s="4"/>
      <c r="CA995" s="4"/>
      <c r="CB995" s="4"/>
      <c r="CC995" s="4"/>
      <c r="CD995" s="4"/>
      <c r="CE995" s="4"/>
      <c r="CF995" s="4"/>
      <c r="CG995" s="4"/>
      <c r="CH995" s="4"/>
      <c r="CI995" s="4"/>
      <c r="CJ995" s="4"/>
      <c r="CK995" s="4"/>
      <c r="CL995" s="4"/>
      <c r="CM995" s="4"/>
      <c r="CN995" s="4"/>
      <c r="CO995" s="4"/>
      <c r="CP995" s="4"/>
      <c r="CQ995" s="4"/>
      <c r="CR995" s="4"/>
      <c r="CS995" s="4"/>
      <c r="CT995" s="4"/>
      <c r="CU995" s="4"/>
      <c r="CV995" s="4"/>
    </row>
    <row r="996" spans="2:100" x14ac:dyDescent="0.25"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  <c r="CA996" s="5"/>
      <c r="CB996" s="5"/>
      <c r="CC996" s="5"/>
      <c r="CD996" s="5"/>
      <c r="CE996" s="5"/>
      <c r="CF996" s="5"/>
      <c r="CG996" s="5"/>
      <c r="CH996" s="5"/>
      <c r="CI996" s="5"/>
      <c r="CJ996" s="5"/>
      <c r="CK996" s="5"/>
      <c r="CL996" s="5"/>
      <c r="CM996" s="5"/>
      <c r="CN996" s="5"/>
      <c r="CO996" s="5"/>
      <c r="CP996" s="5"/>
      <c r="CQ996" s="5"/>
      <c r="CR996" s="5"/>
      <c r="CS996" s="5"/>
      <c r="CT996" s="5"/>
      <c r="CU996" s="5"/>
      <c r="CV996" s="5"/>
    </row>
    <row r="997" spans="2:100" x14ac:dyDescent="0.25"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</row>
    <row r="998" spans="2:100" x14ac:dyDescent="0.25"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  <c r="CH998" s="4"/>
      <c r="CI998" s="4"/>
      <c r="CJ998" s="4"/>
      <c r="CK998" s="4"/>
      <c r="CL998" s="4"/>
      <c r="CM998" s="4"/>
      <c r="CN998" s="4"/>
      <c r="CO998" s="4"/>
      <c r="CP998" s="4"/>
      <c r="CQ998" s="4"/>
      <c r="CR998" s="4"/>
      <c r="CS998" s="4"/>
      <c r="CT998" s="4"/>
      <c r="CU998" s="4"/>
      <c r="CV998" s="4"/>
    </row>
    <row r="999" spans="2:100" x14ac:dyDescent="0.25"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  <c r="CA999" s="5"/>
      <c r="CB999" s="5"/>
      <c r="CC999" s="5"/>
      <c r="CD999" s="5"/>
      <c r="CE999" s="5"/>
      <c r="CF999" s="5"/>
      <c r="CG999" s="5"/>
      <c r="CH999" s="5"/>
      <c r="CI999" s="5"/>
      <c r="CJ999" s="5"/>
      <c r="CK999" s="5"/>
      <c r="CL999" s="5"/>
      <c r="CM999" s="5"/>
      <c r="CN999" s="5"/>
      <c r="CO999" s="5"/>
      <c r="CP999" s="5"/>
      <c r="CQ999" s="5"/>
      <c r="CR999" s="5"/>
      <c r="CS999" s="5"/>
      <c r="CT999" s="5"/>
      <c r="CU999" s="5"/>
      <c r="CV999" s="5"/>
    </row>
    <row r="1000" spans="2:100" x14ac:dyDescent="0.25"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</row>
    <row r="1001" spans="2:100" x14ac:dyDescent="0.25"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  <c r="AS1001" s="4"/>
      <c r="AT1001" s="4"/>
      <c r="AU1001" s="4"/>
      <c r="AV1001" s="4"/>
      <c r="AW1001" s="4"/>
      <c r="AX1001" s="4"/>
      <c r="AY1001" s="4"/>
      <c r="AZ1001" s="4"/>
      <c r="BA1001" s="4"/>
      <c r="BB1001" s="4"/>
      <c r="BC1001" s="4"/>
      <c r="BD1001" s="4"/>
      <c r="BE1001" s="4"/>
      <c r="BF1001" s="4"/>
      <c r="BG1001" s="4"/>
      <c r="BH1001" s="4"/>
      <c r="BI1001" s="4"/>
      <c r="BJ1001" s="4"/>
      <c r="BK1001" s="4"/>
      <c r="BL1001" s="4"/>
      <c r="BM1001" s="4"/>
      <c r="BN1001" s="4"/>
      <c r="BO1001" s="4"/>
      <c r="BP1001" s="4"/>
      <c r="BQ1001" s="4"/>
      <c r="BR1001" s="4"/>
      <c r="BS1001" s="4"/>
      <c r="BT1001" s="4"/>
      <c r="BU1001" s="4"/>
      <c r="BV1001" s="4"/>
      <c r="BW1001" s="4"/>
      <c r="BX1001" s="4"/>
      <c r="BY1001" s="4"/>
      <c r="BZ1001" s="4"/>
      <c r="CA1001" s="4"/>
      <c r="CB1001" s="4"/>
      <c r="CC1001" s="4"/>
      <c r="CD1001" s="4"/>
      <c r="CE1001" s="4"/>
      <c r="CF1001" s="4"/>
      <c r="CG1001" s="4"/>
      <c r="CH1001" s="4"/>
      <c r="CI1001" s="4"/>
      <c r="CJ1001" s="4"/>
      <c r="CK1001" s="4"/>
      <c r="CL1001" s="4"/>
      <c r="CM1001" s="4"/>
      <c r="CN1001" s="4"/>
      <c r="CO1001" s="4"/>
      <c r="CP1001" s="4"/>
      <c r="CQ1001" s="4"/>
      <c r="CR1001" s="4"/>
      <c r="CS1001" s="4"/>
      <c r="CT1001" s="4"/>
      <c r="CU1001" s="4"/>
      <c r="CV1001" s="4"/>
    </row>
    <row r="1002" spans="2:100" x14ac:dyDescent="0.25"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  <c r="AX1002" s="5"/>
      <c r="AY1002" s="5"/>
      <c r="AZ1002" s="5"/>
      <c r="BA1002" s="5"/>
      <c r="BB1002" s="5"/>
      <c r="BC1002" s="5"/>
      <c r="BD1002" s="5"/>
      <c r="BE1002" s="5"/>
      <c r="BF1002" s="5"/>
      <c r="BG1002" s="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  <c r="CA1002" s="5"/>
      <c r="CB1002" s="5"/>
      <c r="CC1002" s="5"/>
      <c r="CD1002" s="5"/>
      <c r="CE1002" s="5"/>
      <c r="CF1002" s="5"/>
      <c r="CG1002" s="5"/>
      <c r="CH1002" s="5"/>
      <c r="CI1002" s="5"/>
      <c r="CJ1002" s="5"/>
      <c r="CK1002" s="5"/>
      <c r="CL1002" s="5"/>
      <c r="CM1002" s="5"/>
      <c r="CN1002" s="5"/>
      <c r="CO1002" s="5"/>
      <c r="CP1002" s="5"/>
      <c r="CQ1002" s="5"/>
      <c r="CR1002" s="5"/>
      <c r="CS1002" s="5"/>
      <c r="CT1002" s="5"/>
      <c r="CU1002" s="5"/>
      <c r="CV1002" s="5"/>
    </row>
    <row r="1003" spans="2:100" x14ac:dyDescent="0.25"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</row>
    <row r="1004" spans="2:100" x14ac:dyDescent="0.25"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4"/>
      <c r="AR1004" s="4"/>
      <c r="AS1004" s="4"/>
      <c r="AT1004" s="4"/>
      <c r="AU1004" s="4"/>
      <c r="AV1004" s="4"/>
      <c r="AW1004" s="4"/>
      <c r="AX1004" s="4"/>
      <c r="AY1004" s="4"/>
      <c r="AZ1004" s="4"/>
      <c r="BA1004" s="4"/>
      <c r="BB1004" s="4"/>
      <c r="BC1004" s="4"/>
      <c r="BD1004" s="4"/>
      <c r="BE1004" s="4"/>
      <c r="BF1004" s="4"/>
      <c r="BG1004" s="4"/>
      <c r="BH1004" s="4"/>
      <c r="BI1004" s="4"/>
      <c r="BJ1004" s="4"/>
      <c r="BK1004" s="4"/>
      <c r="BL1004" s="4"/>
      <c r="BM1004" s="4"/>
      <c r="BN1004" s="4"/>
      <c r="BO1004" s="4"/>
      <c r="BP1004" s="4"/>
      <c r="BQ1004" s="4"/>
      <c r="BR1004" s="4"/>
      <c r="BS1004" s="4"/>
      <c r="BT1004" s="4"/>
      <c r="BU1004" s="4"/>
      <c r="BV1004" s="4"/>
      <c r="BW1004" s="4"/>
      <c r="BX1004" s="4"/>
      <c r="BY1004" s="4"/>
      <c r="BZ1004" s="4"/>
      <c r="CA1004" s="4"/>
      <c r="CB1004" s="4"/>
      <c r="CC1004" s="4"/>
      <c r="CD1004" s="4"/>
      <c r="CE1004" s="4"/>
      <c r="CF1004" s="4"/>
      <c r="CG1004" s="4"/>
      <c r="CH1004" s="4"/>
      <c r="CI1004" s="4"/>
      <c r="CJ1004" s="4"/>
      <c r="CK1004" s="4"/>
      <c r="CL1004" s="4"/>
      <c r="CM1004" s="4"/>
      <c r="CN1004" s="4"/>
      <c r="CO1004" s="4"/>
      <c r="CP1004" s="4"/>
      <c r="CQ1004" s="4"/>
      <c r="CR1004" s="4"/>
      <c r="CS1004" s="4"/>
      <c r="CT1004" s="4"/>
      <c r="CU1004" s="4"/>
      <c r="CV1004" s="4"/>
    </row>
    <row r="1005" spans="2:100" x14ac:dyDescent="0.25"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  <c r="AX1005" s="5"/>
      <c r="AY1005" s="5"/>
      <c r="AZ1005" s="5"/>
      <c r="BA1005" s="5"/>
      <c r="BB1005" s="5"/>
      <c r="BC1005" s="5"/>
      <c r="BD1005" s="5"/>
      <c r="BE1005" s="5"/>
      <c r="BF1005" s="5"/>
      <c r="BG1005" s="5"/>
      <c r="BH1005" s="5"/>
      <c r="BI1005" s="5"/>
      <c r="BJ1005" s="5"/>
      <c r="BK1005" s="5"/>
      <c r="BL1005" s="5"/>
      <c r="BM1005" s="5"/>
      <c r="BN1005" s="5"/>
      <c r="BO1005" s="5"/>
      <c r="BP1005" s="5"/>
      <c r="BQ1005" s="5"/>
      <c r="BR1005" s="5"/>
      <c r="BS1005" s="5"/>
      <c r="BT1005" s="5"/>
      <c r="BU1005" s="5"/>
      <c r="BV1005" s="5"/>
      <c r="BW1005" s="5"/>
      <c r="BX1005" s="5"/>
      <c r="BY1005" s="5"/>
      <c r="BZ1005" s="5"/>
      <c r="CA1005" s="5"/>
      <c r="CB1005" s="5"/>
      <c r="CC1005" s="5"/>
      <c r="CD1005" s="5"/>
      <c r="CE1005" s="5"/>
      <c r="CF1005" s="5"/>
      <c r="CG1005" s="5"/>
      <c r="CH1005" s="5"/>
      <c r="CI1005" s="5"/>
      <c r="CJ1005" s="5"/>
      <c r="CK1005" s="5"/>
      <c r="CL1005" s="5"/>
      <c r="CM1005" s="5"/>
      <c r="CN1005" s="5"/>
      <c r="CO1005" s="5"/>
      <c r="CP1005" s="5"/>
      <c r="CQ1005" s="5"/>
      <c r="CR1005" s="5"/>
      <c r="CS1005" s="5"/>
      <c r="CT1005" s="5"/>
      <c r="CU1005" s="5"/>
      <c r="CV1005" s="5"/>
    </row>
    <row r="1006" spans="2:100" x14ac:dyDescent="0.25"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</row>
    <row r="1007" spans="2:100" x14ac:dyDescent="0.25"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  <c r="AN1007" s="4"/>
      <c r="AO1007" s="4"/>
      <c r="AP1007" s="4"/>
      <c r="AQ1007" s="4"/>
      <c r="AR1007" s="4"/>
      <c r="AS1007" s="4"/>
      <c r="AT1007" s="4"/>
      <c r="AU1007" s="4"/>
      <c r="AV1007" s="4"/>
      <c r="AW1007" s="4"/>
      <c r="AX1007" s="4"/>
      <c r="AY1007" s="4"/>
      <c r="AZ1007" s="4"/>
      <c r="BA1007" s="4"/>
      <c r="BB1007" s="4"/>
      <c r="BC1007" s="4"/>
      <c r="BD1007" s="4"/>
      <c r="BE1007" s="4"/>
      <c r="BF1007" s="4"/>
      <c r="BG1007" s="4"/>
      <c r="BH1007" s="4"/>
      <c r="BI1007" s="4"/>
      <c r="BJ1007" s="4"/>
      <c r="BK1007" s="4"/>
      <c r="BL1007" s="4"/>
      <c r="BM1007" s="4"/>
      <c r="BN1007" s="4"/>
      <c r="BO1007" s="4"/>
      <c r="BP1007" s="4"/>
      <c r="BQ1007" s="4"/>
      <c r="BR1007" s="4"/>
      <c r="BS1007" s="4"/>
      <c r="BT1007" s="4"/>
      <c r="BU1007" s="4"/>
      <c r="BV1007" s="4"/>
      <c r="BW1007" s="4"/>
      <c r="BX1007" s="4"/>
      <c r="BY1007" s="4"/>
      <c r="BZ1007" s="4"/>
      <c r="CA1007" s="4"/>
      <c r="CB1007" s="4"/>
      <c r="CC1007" s="4"/>
      <c r="CD1007" s="4"/>
      <c r="CE1007" s="4"/>
      <c r="CF1007" s="4"/>
      <c r="CG1007" s="4"/>
      <c r="CH1007" s="4"/>
      <c r="CI1007" s="4"/>
      <c r="CJ1007" s="4"/>
      <c r="CK1007" s="4"/>
      <c r="CL1007" s="4"/>
      <c r="CM1007" s="4"/>
      <c r="CN1007" s="4"/>
      <c r="CO1007" s="4"/>
      <c r="CP1007" s="4"/>
      <c r="CQ1007" s="4"/>
      <c r="CR1007" s="4"/>
      <c r="CS1007" s="4"/>
      <c r="CT1007" s="4"/>
      <c r="CU1007" s="4"/>
      <c r="CV1007" s="4"/>
    </row>
    <row r="1008" spans="2:100" x14ac:dyDescent="0.25"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  <c r="AX1008" s="5"/>
      <c r="AY1008" s="5"/>
      <c r="AZ1008" s="5"/>
      <c r="BA1008" s="5"/>
      <c r="BB1008" s="5"/>
      <c r="BC1008" s="5"/>
      <c r="BD1008" s="5"/>
      <c r="BE1008" s="5"/>
      <c r="BF1008" s="5"/>
      <c r="BG1008" s="5"/>
      <c r="BH1008" s="5"/>
      <c r="BI1008" s="5"/>
      <c r="BJ1008" s="5"/>
      <c r="BK1008" s="5"/>
      <c r="BL1008" s="5"/>
      <c r="BM1008" s="5"/>
      <c r="BN1008" s="5"/>
      <c r="BO1008" s="5"/>
      <c r="BP1008" s="5"/>
      <c r="BQ1008" s="5"/>
      <c r="BR1008" s="5"/>
      <c r="BS1008" s="5"/>
      <c r="BT1008" s="5"/>
      <c r="BU1008" s="5"/>
      <c r="BV1008" s="5"/>
      <c r="BW1008" s="5"/>
      <c r="BX1008" s="5"/>
      <c r="BY1008" s="5"/>
      <c r="BZ1008" s="5"/>
      <c r="CA1008" s="5"/>
      <c r="CB1008" s="5"/>
      <c r="CC1008" s="5"/>
      <c r="CD1008" s="5"/>
      <c r="CE1008" s="5"/>
      <c r="CF1008" s="5"/>
      <c r="CG1008" s="5"/>
      <c r="CH1008" s="5"/>
      <c r="CI1008" s="5"/>
      <c r="CJ1008" s="5"/>
      <c r="CK1008" s="5"/>
      <c r="CL1008" s="5"/>
      <c r="CM1008" s="5"/>
      <c r="CN1008" s="5"/>
      <c r="CO1008" s="5"/>
      <c r="CP1008" s="5"/>
      <c r="CQ1008" s="5"/>
      <c r="CR1008" s="5"/>
      <c r="CS1008" s="5"/>
      <c r="CT1008" s="5"/>
      <c r="CU1008" s="5"/>
      <c r="CV1008" s="5"/>
    </row>
    <row r="1009" spans="2:100" x14ac:dyDescent="0.25"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</row>
    <row r="1010" spans="2:100" x14ac:dyDescent="0.25"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  <c r="AN1010" s="4"/>
      <c r="AO1010" s="4"/>
      <c r="AP1010" s="4"/>
      <c r="AQ1010" s="4"/>
      <c r="AR1010" s="4"/>
      <c r="AS1010" s="4"/>
      <c r="AT1010" s="4"/>
      <c r="AU1010" s="4"/>
      <c r="AV1010" s="4"/>
      <c r="AW1010" s="4"/>
      <c r="AX1010" s="4"/>
      <c r="AY1010" s="4"/>
      <c r="AZ1010" s="4"/>
      <c r="BA1010" s="4"/>
      <c r="BB1010" s="4"/>
      <c r="BC1010" s="4"/>
      <c r="BD1010" s="4"/>
      <c r="BE1010" s="4"/>
      <c r="BF1010" s="4"/>
      <c r="BG1010" s="4"/>
      <c r="BH1010" s="4"/>
      <c r="BI1010" s="4"/>
      <c r="BJ1010" s="4"/>
      <c r="BK1010" s="4"/>
      <c r="BL1010" s="4"/>
      <c r="BM1010" s="4"/>
      <c r="BN1010" s="4"/>
      <c r="BO1010" s="4"/>
      <c r="BP1010" s="4"/>
      <c r="BQ1010" s="4"/>
      <c r="BR1010" s="4"/>
      <c r="BS1010" s="4"/>
      <c r="BT1010" s="4"/>
      <c r="BU1010" s="4"/>
      <c r="BV1010" s="4"/>
      <c r="BW1010" s="4"/>
      <c r="BX1010" s="4"/>
      <c r="BY1010" s="4"/>
      <c r="BZ1010" s="4"/>
      <c r="CA1010" s="4"/>
      <c r="CB1010" s="4"/>
      <c r="CC1010" s="4"/>
      <c r="CD1010" s="4"/>
      <c r="CE1010" s="4"/>
      <c r="CF1010" s="4"/>
      <c r="CG1010" s="4"/>
      <c r="CH1010" s="4"/>
      <c r="CI1010" s="4"/>
      <c r="CJ1010" s="4"/>
      <c r="CK1010" s="4"/>
      <c r="CL1010" s="4"/>
      <c r="CM1010" s="4"/>
      <c r="CN1010" s="4"/>
      <c r="CO1010" s="4"/>
      <c r="CP1010" s="4"/>
      <c r="CQ1010" s="4"/>
      <c r="CR1010" s="4"/>
      <c r="CS1010" s="4"/>
      <c r="CT1010" s="4"/>
      <c r="CU1010" s="4"/>
      <c r="CV1010" s="4"/>
    </row>
    <row r="1011" spans="2:100" x14ac:dyDescent="0.25"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  <c r="AX1011" s="5"/>
      <c r="AY1011" s="5"/>
      <c r="AZ1011" s="5"/>
      <c r="BA1011" s="5"/>
      <c r="BB1011" s="5"/>
      <c r="BC1011" s="5"/>
      <c r="BD1011" s="5"/>
      <c r="BE1011" s="5"/>
      <c r="BF1011" s="5"/>
      <c r="BG1011" s="5"/>
      <c r="BH1011" s="5"/>
      <c r="BI1011" s="5"/>
      <c r="BJ1011" s="5"/>
      <c r="BK1011" s="5"/>
      <c r="BL1011" s="5"/>
      <c r="BM1011" s="5"/>
      <c r="BN1011" s="5"/>
      <c r="BO1011" s="5"/>
      <c r="BP1011" s="5"/>
      <c r="BQ1011" s="5"/>
      <c r="BR1011" s="5"/>
      <c r="BS1011" s="5"/>
      <c r="BT1011" s="5"/>
      <c r="BU1011" s="5"/>
      <c r="BV1011" s="5"/>
      <c r="BW1011" s="5"/>
      <c r="BX1011" s="5"/>
      <c r="BY1011" s="5"/>
      <c r="BZ1011" s="5"/>
      <c r="CA1011" s="5"/>
      <c r="CB1011" s="5"/>
      <c r="CC1011" s="5"/>
      <c r="CD1011" s="5"/>
      <c r="CE1011" s="5"/>
      <c r="CF1011" s="5"/>
      <c r="CG1011" s="5"/>
      <c r="CH1011" s="5"/>
      <c r="CI1011" s="5"/>
      <c r="CJ1011" s="5"/>
      <c r="CK1011" s="5"/>
      <c r="CL1011" s="5"/>
      <c r="CM1011" s="5"/>
      <c r="CN1011" s="5"/>
      <c r="CO1011" s="5"/>
      <c r="CP1011" s="5"/>
      <c r="CQ1011" s="5"/>
      <c r="CR1011" s="5"/>
      <c r="CS1011" s="5"/>
      <c r="CT1011" s="5"/>
      <c r="CU1011" s="5"/>
      <c r="CV1011" s="5"/>
    </row>
    <row r="1012" spans="2:100" x14ac:dyDescent="0.25"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</row>
    <row r="1013" spans="2:100" x14ac:dyDescent="0.25"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  <c r="AM1013" s="4"/>
      <c r="AN1013" s="4"/>
      <c r="AO1013" s="4"/>
      <c r="AP1013" s="4"/>
      <c r="AQ1013" s="4"/>
      <c r="AR1013" s="4"/>
      <c r="AS1013" s="4"/>
      <c r="AT1013" s="4"/>
      <c r="AU1013" s="4"/>
      <c r="AV1013" s="4"/>
      <c r="AW1013" s="4"/>
      <c r="AX1013" s="4"/>
      <c r="AY1013" s="4"/>
      <c r="AZ1013" s="4"/>
      <c r="BA1013" s="4"/>
      <c r="BB1013" s="4"/>
      <c r="BC1013" s="4"/>
      <c r="BD1013" s="4"/>
      <c r="BE1013" s="4"/>
      <c r="BF1013" s="4"/>
      <c r="BG1013" s="4"/>
      <c r="BH1013" s="4"/>
      <c r="BI1013" s="4"/>
      <c r="BJ1013" s="4"/>
      <c r="BK1013" s="4"/>
      <c r="BL1013" s="4"/>
      <c r="BM1013" s="4"/>
      <c r="BN1013" s="4"/>
      <c r="BO1013" s="4"/>
      <c r="BP1013" s="4"/>
      <c r="BQ1013" s="4"/>
      <c r="BR1013" s="4"/>
      <c r="BS1013" s="4"/>
      <c r="BT1013" s="4"/>
      <c r="BU1013" s="4"/>
      <c r="BV1013" s="4"/>
      <c r="BW1013" s="4"/>
      <c r="BX1013" s="4"/>
      <c r="BY1013" s="4"/>
      <c r="BZ1013" s="4"/>
      <c r="CA1013" s="4"/>
      <c r="CB1013" s="4"/>
      <c r="CC1013" s="4"/>
      <c r="CD1013" s="4"/>
      <c r="CE1013" s="4"/>
      <c r="CF1013" s="4"/>
      <c r="CG1013" s="4"/>
      <c r="CH1013" s="4"/>
      <c r="CI1013" s="4"/>
      <c r="CJ1013" s="4"/>
      <c r="CK1013" s="4"/>
      <c r="CL1013" s="4"/>
      <c r="CM1013" s="4"/>
      <c r="CN1013" s="4"/>
      <c r="CO1013" s="4"/>
      <c r="CP1013" s="4"/>
      <c r="CQ1013" s="4"/>
      <c r="CR1013" s="4"/>
      <c r="CS1013" s="4"/>
      <c r="CT1013" s="4"/>
      <c r="CU1013" s="4"/>
      <c r="CV1013" s="4"/>
    </row>
    <row r="1014" spans="2:100" x14ac:dyDescent="0.25"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/>
      <c r="AX1014" s="5"/>
      <c r="AY1014" s="5"/>
      <c r="AZ1014" s="5"/>
      <c r="BA1014" s="5"/>
      <c r="BB1014" s="5"/>
      <c r="BC1014" s="5"/>
      <c r="BD1014" s="5"/>
      <c r="BE1014" s="5"/>
      <c r="BF1014" s="5"/>
      <c r="BG1014" s="5"/>
      <c r="BH1014" s="5"/>
      <c r="BI1014" s="5"/>
      <c r="BJ1014" s="5"/>
      <c r="BK1014" s="5"/>
      <c r="BL1014" s="5"/>
      <c r="BM1014" s="5"/>
      <c r="BN1014" s="5"/>
      <c r="BO1014" s="5"/>
      <c r="BP1014" s="5"/>
      <c r="BQ1014" s="5"/>
      <c r="BR1014" s="5"/>
      <c r="BS1014" s="5"/>
      <c r="BT1014" s="5"/>
      <c r="BU1014" s="5"/>
      <c r="BV1014" s="5"/>
      <c r="BW1014" s="5"/>
      <c r="BX1014" s="5"/>
      <c r="BY1014" s="5"/>
      <c r="BZ1014" s="5"/>
      <c r="CA1014" s="5"/>
      <c r="CB1014" s="5"/>
      <c r="CC1014" s="5"/>
      <c r="CD1014" s="5"/>
      <c r="CE1014" s="5"/>
      <c r="CF1014" s="5"/>
      <c r="CG1014" s="5"/>
      <c r="CH1014" s="5"/>
      <c r="CI1014" s="5"/>
      <c r="CJ1014" s="5"/>
      <c r="CK1014" s="5"/>
      <c r="CL1014" s="5"/>
      <c r="CM1014" s="5"/>
      <c r="CN1014" s="5"/>
      <c r="CO1014" s="5"/>
      <c r="CP1014" s="5"/>
      <c r="CQ1014" s="5"/>
      <c r="CR1014" s="5"/>
      <c r="CS1014" s="5"/>
      <c r="CT1014" s="5"/>
      <c r="CU1014" s="5"/>
      <c r="CV1014" s="5"/>
    </row>
    <row r="1015" spans="2:100" x14ac:dyDescent="0.25"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</row>
    <row r="1016" spans="2:100" x14ac:dyDescent="0.25"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K1016" s="4"/>
      <c r="AL1016" s="4"/>
      <c r="AM1016" s="4"/>
      <c r="AN1016" s="4"/>
      <c r="AO1016" s="4"/>
      <c r="AP1016" s="4"/>
      <c r="AQ1016" s="4"/>
      <c r="AR1016" s="4"/>
      <c r="AS1016" s="4"/>
      <c r="AT1016" s="4"/>
      <c r="AU1016" s="4"/>
      <c r="AV1016" s="4"/>
      <c r="AW1016" s="4"/>
      <c r="AX1016" s="4"/>
      <c r="AY1016" s="4"/>
      <c r="AZ1016" s="4"/>
      <c r="BA1016" s="4"/>
      <c r="BB1016" s="4"/>
      <c r="BC1016" s="4"/>
      <c r="BD1016" s="4"/>
      <c r="BE1016" s="4"/>
      <c r="BF1016" s="4"/>
      <c r="BG1016" s="4"/>
      <c r="BH1016" s="4"/>
      <c r="BI1016" s="4"/>
      <c r="BJ1016" s="4"/>
      <c r="BK1016" s="4"/>
      <c r="BL1016" s="4"/>
      <c r="BM1016" s="4"/>
      <c r="BN1016" s="4"/>
      <c r="BO1016" s="4"/>
      <c r="BP1016" s="4"/>
      <c r="BQ1016" s="4"/>
      <c r="BR1016" s="4"/>
      <c r="BS1016" s="4"/>
      <c r="BT1016" s="4"/>
      <c r="BU1016" s="4"/>
      <c r="BV1016" s="4"/>
      <c r="BW1016" s="4"/>
      <c r="BX1016" s="4"/>
      <c r="BY1016" s="4"/>
      <c r="BZ1016" s="4"/>
      <c r="CA1016" s="4"/>
      <c r="CB1016" s="4"/>
      <c r="CC1016" s="4"/>
      <c r="CD1016" s="4"/>
      <c r="CE1016" s="4"/>
      <c r="CF1016" s="4"/>
      <c r="CG1016" s="4"/>
      <c r="CH1016" s="4"/>
      <c r="CI1016" s="4"/>
      <c r="CJ1016" s="4"/>
      <c r="CK1016" s="4"/>
      <c r="CL1016" s="4"/>
      <c r="CM1016" s="4"/>
      <c r="CN1016" s="4"/>
      <c r="CO1016" s="4"/>
      <c r="CP1016" s="4"/>
      <c r="CQ1016" s="4"/>
      <c r="CR1016" s="4"/>
      <c r="CS1016" s="4"/>
      <c r="CT1016" s="4"/>
      <c r="CU1016" s="4"/>
      <c r="CV1016" s="4"/>
    </row>
    <row r="1017" spans="2:100" x14ac:dyDescent="0.25"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  <c r="AX1017" s="5"/>
      <c r="AY1017" s="5"/>
      <c r="AZ1017" s="5"/>
      <c r="BA1017" s="5"/>
      <c r="BB1017" s="5"/>
      <c r="BC1017" s="5"/>
      <c r="BD1017" s="5"/>
      <c r="BE1017" s="5"/>
      <c r="BF1017" s="5"/>
      <c r="BG1017" s="5"/>
      <c r="BH1017" s="5"/>
      <c r="BI1017" s="5"/>
      <c r="BJ1017" s="5"/>
      <c r="BK1017" s="5"/>
      <c r="BL1017" s="5"/>
      <c r="BM1017" s="5"/>
      <c r="BN1017" s="5"/>
      <c r="BO1017" s="5"/>
      <c r="BP1017" s="5"/>
      <c r="BQ1017" s="5"/>
      <c r="BR1017" s="5"/>
      <c r="BS1017" s="5"/>
      <c r="BT1017" s="5"/>
      <c r="BU1017" s="5"/>
      <c r="BV1017" s="5"/>
      <c r="BW1017" s="5"/>
      <c r="BX1017" s="5"/>
      <c r="BY1017" s="5"/>
      <c r="BZ1017" s="5"/>
      <c r="CA1017" s="5"/>
      <c r="CB1017" s="5"/>
      <c r="CC1017" s="5"/>
      <c r="CD1017" s="5"/>
      <c r="CE1017" s="5"/>
      <c r="CF1017" s="5"/>
      <c r="CG1017" s="5"/>
      <c r="CH1017" s="5"/>
      <c r="CI1017" s="5"/>
      <c r="CJ1017" s="5"/>
      <c r="CK1017" s="5"/>
      <c r="CL1017" s="5"/>
      <c r="CM1017" s="5"/>
      <c r="CN1017" s="5"/>
      <c r="CO1017" s="5"/>
      <c r="CP1017" s="5"/>
      <c r="CQ1017" s="5"/>
      <c r="CR1017" s="5"/>
      <c r="CS1017" s="5"/>
      <c r="CT1017" s="5"/>
      <c r="CU1017" s="5"/>
      <c r="CV1017" s="5"/>
    </row>
    <row r="1018" spans="2:100" x14ac:dyDescent="0.25"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</row>
    <row r="1019" spans="2:100" x14ac:dyDescent="0.25"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  <c r="AN1019" s="4"/>
      <c r="AO1019" s="4"/>
      <c r="AP1019" s="4"/>
      <c r="AQ1019" s="4"/>
      <c r="AR1019" s="4"/>
      <c r="AS1019" s="4"/>
      <c r="AT1019" s="4"/>
      <c r="AU1019" s="4"/>
      <c r="AV1019" s="4"/>
      <c r="AW1019" s="4"/>
      <c r="AX1019" s="4"/>
      <c r="AY1019" s="4"/>
      <c r="AZ1019" s="4"/>
      <c r="BA1019" s="4"/>
      <c r="BB1019" s="4"/>
      <c r="BC1019" s="4"/>
      <c r="BD1019" s="4"/>
      <c r="BE1019" s="4"/>
      <c r="BF1019" s="4"/>
      <c r="BG1019" s="4"/>
      <c r="BH1019" s="4"/>
      <c r="BI1019" s="4"/>
      <c r="BJ1019" s="4"/>
      <c r="BK1019" s="4"/>
      <c r="BL1019" s="4"/>
      <c r="BM1019" s="4"/>
      <c r="BN1019" s="4"/>
      <c r="BO1019" s="4"/>
      <c r="BP1019" s="4"/>
      <c r="BQ1019" s="4"/>
      <c r="BR1019" s="4"/>
      <c r="BS1019" s="4"/>
      <c r="BT1019" s="4"/>
      <c r="BU1019" s="4"/>
      <c r="BV1019" s="4"/>
      <c r="BW1019" s="4"/>
      <c r="BX1019" s="4"/>
      <c r="BY1019" s="4"/>
      <c r="BZ1019" s="4"/>
      <c r="CA1019" s="4"/>
      <c r="CB1019" s="4"/>
      <c r="CC1019" s="4"/>
      <c r="CD1019" s="4"/>
      <c r="CE1019" s="4"/>
      <c r="CF1019" s="4"/>
      <c r="CG1019" s="4"/>
      <c r="CH1019" s="4"/>
      <c r="CI1019" s="4"/>
      <c r="CJ1019" s="4"/>
      <c r="CK1019" s="4"/>
      <c r="CL1019" s="4"/>
      <c r="CM1019" s="4"/>
      <c r="CN1019" s="4"/>
      <c r="CO1019" s="4"/>
      <c r="CP1019" s="4"/>
      <c r="CQ1019" s="4"/>
      <c r="CR1019" s="4"/>
      <c r="CS1019" s="4"/>
      <c r="CT1019" s="4"/>
      <c r="CU1019" s="4"/>
      <c r="CV1019" s="4"/>
    </row>
    <row r="1020" spans="2:100" x14ac:dyDescent="0.25"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5"/>
      <c r="AX1020" s="5"/>
      <c r="AY1020" s="5"/>
      <c r="AZ1020" s="5"/>
      <c r="BA1020" s="5"/>
      <c r="BB1020" s="5"/>
      <c r="BC1020" s="5"/>
      <c r="BD1020" s="5"/>
      <c r="BE1020" s="5"/>
      <c r="BF1020" s="5"/>
      <c r="BG1020" s="5"/>
      <c r="BH1020" s="5"/>
      <c r="BI1020" s="5"/>
      <c r="BJ1020" s="5"/>
      <c r="BK1020" s="5"/>
      <c r="BL1020" s="5"/>
      <c r="BM1020" s="5"/>
      <c r="BN1020" s="5"/>
      <c r="BO1020" s="5"/>
      <c r="BP1020" s="5"/>
      <c r="BQ1020" s="5"/>
      <c r="BR1020" s="5"/>
      <c r="BS1020" s="5"/>
      <c r="BT1020" s="5"/>
      <c r="BU1020" s="5"/>
      <c r="BV1020" s="5"/>
      <c r="BW1020" s="5"/>
      <c r="BX1020" s="5"/>
      <c r="BY1020" s="5"/>
      <c r="BZ1020" s="5"/>
      <c r="CA1020" s="5"/>
      <c r="CB1020" s="5"/>
      <c r="CC1020" s="5"/>
      <c r="CD1020" s="5"/>
      <c r="CE1020" s="5"/>
      <c r="CF1020" s="5"/>
      <c r="CG1020" s="5"/>
      <c r="CH1020" s="5"/>
      <c r="CI1020" s="5"/>
      <c r="CJ1020" s="5"/>
      <c r="CK1020" s="5"/>
      <c r="CL1020" s="5"/>
      <c r="CM1020" s="5"/>
      <c r="CN1020" s="5"/>
      <c r="CO1020" s="5"/>
      <c r="CP1020" s="5"/>
      <c r="CQ1020" s="5"/>
      <c r="CR1020" s="5"/>
      <c r="CS1020" s="5"/>
      <c r="CT1020" s="5"/>
      <c r="CU1020" s="5"/>
      <c r="CV1020" s="5"/>
    </row>
    <row r="1021" spans="2:100" x14ac:dyDescent="0.25"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</row>
    <row r="1022" spans="2:100" x14ac:dyDescent="0.25"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  <c r="AN1022" s="4"/>
      <c r="AO1022" s="4"/>
      <c r="AP1022" s="4"/>
      <c r="AQ1022" s="4"/>
      <c r="AR1022" s="4"/>
      <c r="AS1022" s="4"/>
      <c r="AT1022" s="4"/>
      <c r="AU1022" s="4"/>
      <c r="AV1022" s="4"/>
      <c r="AW1022" s="4"/>
      <c r="AX1022" s="4"/>
      <c r="AY1022" s="4"/>
      <c r="AZ1022" s="4"/>
      <c r="BA1022" s="4"/>
      <c r="BB1022" s="4"/>
      <c r="BC1022" s="4"/>
      <c r="BD1022" s="4"/>
      <c r="BE1022" s="4"/>
      <c r="BF1022" s="4"/>
      <c r="BG1022" s="4"/>
      <c r="BH1022" s="4"/>
      <c r="BI1022" s="4"/>
      <c r="BJ1022" s="4"/>
      <c r="BK1022" s="4"/>
      <c r="BL1022" s="4"/>
      <c r="BM1022" s="4"/>
      <c r="BN1022" s="4"/>
      <c r="BO1022" s="4"/>
      <c r="BP1022" s="4"/>
      <c r="BQ1022" s="4"/>
      <c r="BR1022" s="4"/>
      <c r="BS1022" s="4"/>
      <c r="BT1022" s="4"/>
      <c r="BU1022" s="4"/>
      <c r="BV1022" s="4"/>
      <c r="BW1022" s="4"/>
      <c r="BX1022" s="4"/>
      <c r="BY1022" s="4"/>
      <c r="BZ1022" s="4"/>
      <c r="CA1022" s="4"/>
      <c r="CB1022" s="4"/>
      <c r="CC1022" s="4"/>
      <c r="CD1022" s="4"/>
      <c r="CE1022" s="4"/>
      <c r="CF1022" s="4"/>
      <c r="CG1022" s="4"/>
      <c r="CH1022" s="4"/>
      <c r="CI1022" s="4"/>
      <c r="CJ1022" s="4"/>
      <c r="CK1022" s="4"/>
      <c r="CL1022" s="4"/>
      <c r="CM1022" s="4"/>
      <c r="CN1022" s="4"/>
      <c r="CO1022" s="4"/>
      <c r="CP1022" s="4"/>
      <c r="CQ1022" s="4"/>
      <c r="CR1022" s="4"/>
      <c r="CS1022" s="4"/>
      <c r="CT1022" s="4"/>
      <c r="CU1022" s="4"/>
      <c r="CV1022" s="4"/>
    </row>
    <row r="1023" spans="2:100" x14ac:dyDescent="0.25"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  <c r="AX1023" s="5"/>
      <c r="AY1023" s="5"/>
      <c r="AZ1023" s="5"/>
      <c r="BA1023" s="5"/>
      <c r="BB1023" s="5"/>
      <c r="BC1023" s="5"/>
      <c r="BD1023" s="5"/>
      <c r="BE1023" s="5"/>
      <c r="BF1023" s="5"/>
      <c r="BG1023" s="5"/>
      <c r="BH1023" s="5"/>
      <c r="BI1023" s="5"/>
      <c r="BJ1023" s="5"/>
      <c r="BK1023" s="5"/>
      <c r="BL1023" s="5"/>
      <c r="BM1023" s="5"/>
      <c r="BN1023" s="5"/>
      <c r="BO1023" s="5"/>
      <c r="BP1023" s="5"/>
      <c r="BQ1023" s="5"/>
      <c r="BR1023" s="5"/>
      <c r="BS1023" s="5"/>
      <c r="BT1023" s="5"/>
      <c r="BU1023" s="5"/>
      <c r="BV1023" s="5"/>
      <c r="BW1023" s="5"/>
      <c r="BX1023" s="5"/>
      <c r="BY1023" s="5"/>
      <c r="BZ1023" s="5"/>
      <c r="CA1023" s="5"/>
      <c r="CB1023" s="5"/>
      <c r="CC1023" s="5"/>
      <c r="CD1023" s="5"/>
      <c r="CE1023" s="5"/>
      <c r="CF1023" s="5"/>
      <c r="CG1023" s="5"/>
      <c r="CH1023" s="5"/>
      <c r="CI1023" s="5"/>
      <c r="CJ1023" s="5"/>
      <c r="CK1023" s="5"/>
      <c r="CL1023" s="5"/>
      <c r="CM1023" s="5"/>
      <c r="CN1023" s="5"/>
      <c r="CO1023" s="5"/>
      <c r="CP1023" s="5"/>
      <c r="CQ1023" s="5"/>
      <c r="CR1023" s="5"/>
      <c r="CS1023" s="5"/>
      <c r="CT1023" s="5"/>
      <c r="CU1023" s="5"/>
      <c r="CV1023" s="5"/>
    </row>
    <row r="1024" spans="2:100" x14ac:dyDescent="0.25"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</row>
    <row r="1025" spans="2:100" x14ac:dyDescent="0.25"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  <c r="AN1025" s="4"/>
      <c r="AO1025" s="4"/>
      <c r="AP1025" s="4"/>
      <c r="AQ1025" s="4"/>
      <c r="AR1025" s="4"/>
      <c r="AS1025" s="4"/>
      <c r="AT1025" s="4"/>
      <c r="AU1025" s="4"/>
      <c r="AV1025" s="4"/>
      <c r="AW1025" s="4"/>
      <c r="AX1025" s="4"/>
      <c r="AY1025" s="4"/>
      <c r="AZ1025" s="4"/>
      <c r="BA1025" s="4"/>
      <c r="BB1025" s="4"/>
      <c r="BC1025" s="4"/>
      <c r="BD1025" s="4"/>
      <c r="BE1025" s="4"/>
      <c r="BF1025" s="4"/>
      <c r="BG1025" s="4"/>
      <c r="BH1025" s="4"/>
      <c r="BI1025" s="4"/>
      <c r="BJ1025" s="4"/>
      <c r="BK1025" s="4"/>
      <c r="BL1025" s="4"/>
      <c r="BM1025" s="4"/>
      <c r="BN1025" s="4"/>
      <c r="BO1025" s="4"/>
      <c r="BP1025" s="4"/>
      <c r="BQ1025" s="4"/>
      <c r="BR1025" s="4"/>
      <c r="BS1025" s="4"/>
      <c r="BT1025" s="4"/>
      <c r="BU1025" s="4"/>
      <c r="BV1025" s="4"/>
      <c r="BW1025" s="4"/>
      <c r="BX1025" s="4"/>
      <c r="BY1025" s="4"/>
      <c r="BZ1025" s="4"/>
      <c r="CA1025" s="4"/>
      <c r="CB1025" s="4"/>
      <c r="CC1025" s="4"/>
      <c r="CD1025" s="4"/>
      <c r="CE1025" s="4"/>
      <c r="CF1025" s="4"/>
      <c r="CG1025" s="4"/>
      <c r="CH1025" s="4"/>
      <c r="CI1025" s="4"/>
      <c r="CJ1025" s="4"/>
      <c r="CK1025" s="4"/>
      <c r="CL1025" s="4"/>
      <c r="CM1025" s="4"/>
      <c r="CN1025" s="4"/>
      <c r="CO1025" s="4"/>
      <c r="CP1025" s="4"/>
      <c r="CQ1025" s="4"/>
      <c r="CR1025" s="4"/>
      <c r="CS1025" s="4"/>
      <c r="CT1025" s="4"/>
      <c r="CU1025" s="4"/>
      <c r="CV1025" s="4"/>
    </row>
    <row r="1026" spans="2:100" x14ac:dyDescent="0.25"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  <c r="AW1026" s="5"/>
      <c r="AX1026" s="5"/>
      <c r="AY1026" s="5"/>
      <c r="AZ1026" s="5"/>
      <c r="BA1026" s="5"/>
      <c r="BB1026" s="5"/>
      <c r="BC1026" s="5"/>
      <c r="BD1026" s="5"/>
      <c r="BE1026" s="5"/>
      <c r="BF1026" s="5"/>
      <c r="BG1026" s="5"/>
      <c r="BH1026" s="5"/>
      <c r="BI1026" s="5"/>
      <c r="BJ1026" s="5"/>
      <c r="BK1026" s="5"/>
      <c r="BL1026" s="5"/>
      <c r="BM1026" s="5"/>
      <c r="BN1026" s="5"/>
      <c r="BO1026" s="5"/>
      <c r="BP1026" s="5"/>
      <c r="BQ1026" s="5"/>
      <c r="BR1026" s="5"/>
      <c r="BS1026" s="5"/>
      <c r="BT1026" s="5"/>
      <c r="BU1026" s="5"/>
      <c r="BV1026" s="5"/>
      <c r="BW1026" s="5"/>
      <c r="BX1026" s="5"/>
      <c r="BY1026" s="5"/>
      <c r="BZ1026" s="5"/>
      <c r="CA1026" s="5"/>
      <c r="CB1026" s="5"/>
      <c r="CC1026" s="5"/>
      <c r="CD1026" s="5"/>
      <c r="CE1026" s="5"/>
      <c r="CF1026" s="5"/>
      <c r="CG1026" s="5"/>
      <c r="CH1026" s="5"/>
      <c r="CI1026" s="5"/>
      <c r="CJ1026" s="5"/>
      <c r="CK1026" s="5"/>
      <c r="CL1026" s="5"/>
      <c r="CM1026" s="5"/>
      <c r="CN1026" s="5"/>
      <c r="CO1026" s="5"/>
      <c r="CP1026" s="5"/>
      <c r="CQ1026" s="5"/>
      <c r="CR1026" s="5"/>
      <c r="CS1026" s="5"/>
      <c r="CT1026" s="5"/>
      <c r="CU1026" s="5"/>
      <c r="CV1026" s="5"/>
    </row>
    <row r="1027" spans="2:100" x14ac:dyDescent="0.25"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</row>
    <row r="1028" spans="2:100" x14ac:dyDescent="0.25"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K1028" s="4"/>
      <c r="AL1028" s="4"/>
      <c r="AM1028" s="4"/>
      <c r="AN1028" s="4"/>
      <c r="AO1028" s="4"/>
      <c r="AP1028" s="4"/>
      <c r="AQ1028" s="4"/>
      <c r="AR1028" s="4"/>
      <c r="AS1028" s="4"/>
      <c r="AT1028" s="4"/>
      <c r="AU1028" s="4"/>
      <c r="AV1028" s="4"/>
      <c r="AW1028" s="4"/>
      <c r="AX1028" s="4"/>
      <c r="AY1028" s="4"/>
      <c r="AZ1028" s="4"/>
      <c r="BA1028" s="4"/>
      <c r="BB1028" s="4"/>
      <c r="BC1028" s="4"/>
      <c r="BD1028" s="4"/>
      <c r="BE1028" s="4"/>
      <c r="BF1028" s="4"/>
      <c r="BG1028" s="4"/>
      <c r="BH1028" s="4"/>
      <c r="BI1028" s="4"/>
      <c r="BJ1028" s="4"/>
      <c r="BK1028" s="4"/>
      <c r="BL1028" s="4"/>
      <c r="BM1028" s="4"/>
      <c r="BN1028" s="4"/>
      <c r="BO1028" s="4"/>
      <c r="BP1028" s="4"/>
      <c r="BQ1028" s="4"/>
      <c r="BR1028" s="4"/>
      <c r="BS1028" s="4"/>
      <c r="BT1028" s="4"/>
      <c r="BU1028" s="4"/>
      <c r="BV1028" s="4"/>
      <c r="BW1028" s="4"/>
      <c r="BX1028" s="4"/>
      <c r="BY1028" s="4"/>
      <c r="BZ1028" s="4"/>
      <c r="CA1028" s="4"/>
      <c r="CB1028" s="4"/>
      <c r="CC1028" s="4"/>
      <c r="CD1028" s="4"/>
      <c r="CE1028" s="4"/>
      <c r="CF1028" s="4"/>
      <c r="CG1028" s="4"/>
      <c r="CH1028" s="4"/>
      <c r="CI1028" s="4"/>
      <c r="CJ1028" s="4"/>
      <c r="CK1028" s="4"/>
      <c r="CL1028" s="4"/>
      <c r="CM1028" s="4"/>
      <c r="CN1028" s="4"/>
      <c r="CO1028" s="4"/>
      <c r="CP1028" s="4"/>
      <c r="CQ1028" s="4"/>
      <c r="CR1028" s="4"/>
      <c r="CS1028" s="4"/>
      <c r="CT1028" s="4"/>
      <c r="CU1028" s="4"/>
      <c r="CV1028" s="4"/>
    </row>
    <row r="1029" spans="2:100" x14ac:dyDescent="0.25"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  <c r="AW1029" s="5"/>
      <c r="AX1029" s="5"/>
      <c r="AY1029" s="5"/>
      <c r="AZ1029" s="5"/>
      <c r="BA1029" s="5"/>
      <c r="BB1029" s="5"/>
      <c r="BC1029" s="5"/>
      <c r="BD1029" s="5"/>
      <c r="BE1029" s="5"/>
      <c r="BF1029" s="5"/>
      <c r="BG1029" s="5"/>
      <c r="BH1029" s="5"/>
      <c r="BI1029" s="5"/>
      <c r="BJ1029" s="5"/>
      <c r="BK1029" s="5"/>
      <c r="BL1029" s="5"/>
      <c r="BM1029" s="5"/>
      <c r="BN1029" s="5"/>
      <c r="BO1029" s="5"/>
      <c r="BP1029" s="5"/>
      <c r="BQ1029" s="5"/>
      <c r="BR1029" s="5"/>
      <c r="BS1029" s="5"/>
      <c r="BT1029" s="5"/>
      <c r="BU1029" s="5"/>
      <c r="BV1029" s="5"/>
      <c r="BW1029" s="5"/>
      <c r="BX1029" s="5"/>
      <c r="BY1029" s="5"/>
      <c r="BZ1029" s="5"/>
      <c r="CA1029" s="5"/>
      <c r="CB1029" s="5"/>
      <c r="CC1029" s="5"/>
      <c r="CD1029" s="5"/>
      <c r="CE1029" s="5"/>
      <c r="CF1029" s="5"/>
      <c r="CG1029" s="5"/>
      <c r="CH1029" s="5"/>
      <c r="CI1029" s="5"/>
      <c r="CJ1029" s="5"/>
      <c r="CK1029" s="5"/>
      <c r="CL1029" s="5"/>
      <c r="CM1029" s="5"/>
      <c r="CN1029" s="5"/>
      <c r="CO1029" s="5"/>
      <c r="CP1029" s="5"/>
      <c r="CQ1029" s="5"/>
      <c r="CR1029" s="5"/>
      <c r="CS1029" s="5"/>
      <c r="CT1029" s="5"/>
      <c r="CU1029" s="5"/>
      <c r="CV1029" s="5"/>
    </row>
    <row r="1030" spans="2:100" x14ac:dyDescent="0.25"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</row>
    <row r="1031" spans="2:100" x14ac:dyDescent="0.25"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  <c r="AH1031" s="4"/>
      <c r="AI1031" s="4"/>
      <c r="AJ1031" s="4"/>
      <c r="AK1031" s="4"/>
      <c r="AL1031" s="4"/>
      <c r="AM1031" s="4"/>
      <c r="AN1031" s="4"/>
      <c r="AO1031" s="4"/>
      <c r="AP1031" s="4"/>
      <c r="AQ1031" s="4"/>
      <c r="AR1031" s="4"/>
      <c r="AS1031" s="4"/>
      <c r="AT1031" s="4"/>
      <c r="AU1031" s="4"/>
      <c r="AV1031" s="4"/>
      <c r="AW1031" s="4"/>
      <c r="AX1031" s="4"/>
      <c r="AY1031" s="4"/>
      <c r="AZ1031" s="4"/>
      <c r="BA1031" s="4"/>
      <c r="BB1031" s="4"/>
      <c r="BC1031" s="4"/>
      <c r="BD1031" s="4"/>
      <c r="BE1031" s="4"/>
      <c r="BF1031" s="4"/>
      <c r="BG1031" s="4"/>
      <c r="BH1031" s="4"/>
      <c r="BI1031" s="4"/>
      <c r="BJ1031" s="4"/>
      <c r="BK1031" s="4"/>
      <c r="BL1031" s="4"/>
      <c r="BM1031" s="4"/>
      <c r="BN1031" s="4"/>
      <c r="BO1031" s="4"/>
      <c r="BP1031" s="4"/>
      <c r="BQ1031" s="4"/>
      <c r="BR1031" s="4"/>
      <c r="BS1031" s="4"/>
      <c r="BT1031" s="4"/>
      <c r="BU1031" s="4"/>
      <c r="BV1031" s="4"/>
      <c r="BW1031" s="4"/>
      <c r="BX1031" s="4"/>
      <c r="BY1031" s="4"/>
      <c r="BZ1031" s="4"/>
      <c r="CA1031" s="4"/>
      <c r="CB1031" s="4"/>
      <c r="CC1031" s="4"/>
      <c r="CD1031" s="4"/>
      <c r="CE1031" s="4"/>
      <c r="CF1031" s="4"/>
      <c r="CG1031" s="4"/>
      <c r="CH1031" s="4"/>
      <c r="CI1031" s="4"/>
      <c r="CJ1031" s="4"/>
      <c r="CK1031" s="4"/>
      <c r="CL1031" s="4"/>
      <c r="CM1031" s="4"/>
      <c r="CN1031" s="4"/>
      <c r="CO1031" s="4"/>
      <c r="CP1031" s="4"/>
      <c r="CQ1031" s="4"/>
      <c r="CR1031" s="4"/>
      <c r="CS1031" s="4"/>
      <c r="CT1031" s="4"/>
      <c r="CU1031" s="4"/>
      <c r="CV1031" s="4"/>
    </row>
    <row r="1032" spans="2:100" x14ac:dyDescent="0.25"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5"/>
      <c r="AU1032" s="5"/>
      <c r="AV1032" s="5"/>
      <c r="AW1032" s="5"/>
      <c r="AX1032" s="5"/>
      <c r="AY1032" s="5"/>
      <c r="AZ1032" s="5"/>
      <c r="BA1032" s="5"/>
      <c r="BB1032" s="5"/>
      <c r="BC1032" s="5"/>
      <c r="BD1032" s="5"/>
      <c r="BE1032" s="5"/>
      <c r="BF1032" s="5"/>
      <c r="BG1032" s="5"/>
      <c r="BH1032" s="5"/>
      <c r="BI1032" s="5"/>
      <c r="BJ1032" s="5"/>
      <c r="BK1032" s="5"/>
      <c r="BL1032" s="5"/>
      <c r="BM1032" s="5"/>
      <c r="BN1032" s="5"/>
      <c r="BO1032" s="5"/>
      <c r="BP1032" s="5"/>
      <c r="BQ1032" s="5"/>
      <c r="BR1032" s="5"/>
      <c r="BS1032" s="5"/>
      <c r="BT1032" s="5"/>
      <c r="BU1032" s="5"/>
      <c r="BV1032" s="5"/>
      <c r="BW1032" s="5"/>
      <c r="BX1032" s="5"/>
      <c r="BY1032" s="5"/>
      <c r="BZ1032" s="5"/>
      <c r="CA1032" s="5"/>
      <c r="CB1032" s="5"/>
      <c r="CC1032" s="5"/>
      <c r="CD1032" s="5"/>
      <c r="CE1032" s="5"/>
      <c r="CF1032" s="5"/>
      <c r="CG1032" s="5"/>
      <c r="CH1032" s="5"/>
      <c r="CI1032" s="5"/>
      <c r="CJ1032" s="5"/>
      <c r="CK1032" s="5"/>
      <c r="CL1032" s="5"/>
      <c r="CM1032" s="5"/>
      <c r="CN1032" s="5"/>
      <c r="CO1032" s="5"/>
      <c r="CP1032" s="5"/>
      <c r="CQ1032" s="5"/>
      <c r="CR1032" s="5"/>
      <c r="CS1032" s="5"/>
      <c r="CT1032" s="5"/>
      <c r="CU1032" s="5"/>
      <c r="CV1032" s="5"/>
    </row>
    <row r="1033" spans="2:100" x14ac:dyDescent="0.25"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</row>
    <row r="1034" spans="2:100" x14ac:dyDescent="0.25"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  <c r="AJ1034" s="4"/>
      <c r="AK1034" s="4"/>
      <c r="AL1034" s="4"/>
      <c r="AM1034" s="4"/>
      <c r="AN1034" s="4"/>
      <c r="AO1034" s="4"/>
      <c r="AP1034" s="4"/>
      <c r="AQ1034" s="4"/>
      <c r="AR1034" s="4"/>
      <c r="AS1034" s="4"/>
      <c r="AT1034" s="4"/>
      <c r="AU1034" s="4"/>
      <c r="AV1034" s="4"/>
      <c r="AW1034" s="4"/>
      <c r="AX1034" s="4"/>
      <c r="AY1034" s="4"/>
      <c r="AZ1034" s="4"/>
      <c r="BA1034" s="4"/>
      <c r="BB1034" s="4"/>
      <c r="BC1034" s="4"/>
      <c r="BD1034" s="4"/>
      <c r="BE1034" s="4"/>
      <c r="BF1034" s="4"/>
      <c r="BG1034" s="4"/>
      <c r="BH1034" s="4"/>
      <c r="BI1034" s="4"/>
      <c r="BJ1034" s="4"/>
      <c r="BK1034" s="4"/>
      <c r="BL1034" s="4"/>
      <c r="BM1034" s="4"/>
      <c r="BN1034" s="4"/>
      <c r="BO1034" s="4"/>
      <c r="BP1034" s="4"/>
      <c r="BQ1034" s="4"/>
      <c r="BR1034" s="4"/>
      <c r="BS1034" s="4"/>
      <c r="BT1034" s="4"/>
      <c r="BU1034" s="4"/>
      <c r="BV1034" s="4"/>
      <c r="BW1034" s="4"/>
      <c r="BX1034" s="4"/>
      <c r="BY1034" s="4"/>
      <c r="BZ1034" s="4"/>
      <c r="CA1034" s="4"/>
      <c r="CB1034" s="4"/>
      <c r="CC1034" s="4"/>
      <c r="CD1034" s="4"/>
      <c r="CE1034" s="4"/>
      <c r="CF1034" s="4"/>
      <c r="CG1034" s="4"/>
      <c r="CH1034" s="4"/>
      <c r="CI1034" s="4"/>
      <c r="CJ1034" s="4"/>
      <c r="CK1034" s="4"/>
      <c r="CL1034" s="4"/>
      <c r="CM1034" s="4"/>
      <c r="CN1034" s="4"/>
      <c r="CO1034" s="4"/>
      <c r="CP1034" s="4"/>
      <c r="CQ1034" s="4"/>
      <c r="CR1034" s="4"/>
      <c r="CS1034" s="4"/>
      <c r="CT1034" s="4"/>
      <c r="CU1034" s="4"/>
      <c r="CV1034" s="4"/>
    </row>
    <row r="1035" spans="2:100" x14ac:dyDescent="0.25"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5"/>
      <c r="AU1035" s="5"/>
      <c r="AV1035" s="5"/>
      <c r="AW1035" s="5"/>
      <c r="AX1035" s="5"/>
      <c r="AY1035" s="5"/>
      <c r="AZ1035" s="5"/>
      <c r="BA1035" s="5"/>
      <c r="BB1035" s="5"/>
      <c r="BC1035" s="5"/>
      <c r="BD1035" s="5"/>
      <c r="BE1035" s="5"/>
      <c r="BF1035" s="5"/>
      <c r="BG1035" s="5"/>
      <c r="BH1035" s="5"/>
      <c r="BI1035" s="5"/>
      <c r="BJ1035" s="5"/>
      <c r="BK1035" s="5"/>
      <c r="BL1035" s="5"/>
      <c r="BM1035" s="5"/>
      <c r="BN1035" s="5"/>
      <c r="BO1035" s="5"/>
      <c r="BP1035" s="5"/>
      <c r="BQ1035" s="5"/>
      <c r="BR1035" s="5"/>
      <c r="BS1035" s="5"/>
      <c r="BT1035" s="5"/>
      <c r="BU1035" s="5"/>
      <c r="BV1035" s="5"/>
      <c r="BW1035" s="5"/>
      <c r="BX1035" s="5"/>
      <c r="BY1035" s="5"/>
      <c r="BZ1035" s="5"/>
      <c r="CA1035" s="5"/>
      <c r="CB1035" s="5"/>
      <c r="CC1035" s="5"/>
      <c r="CD1035" s="5"/>
      <c r="CE1035" s="5"/>
      <c r="CF1035" s="5"/>
      <c r="CG1035" s="5"/>
      <c r="CH1035" s="5"/>
      <c r="CI1035" s="5"/>
      <c r="CJ1035" s="5"/>
      <c r="CK1035" s="5"/>
      <c r="CL1035" s="5"/>
      <c r="CM1035" s="5"/>
      <c r="CN1035" s="5"/>
      <c r="CO1035" s="5"/>
      <c r="CP1035" s="5"/>
      <c r="CQ1035" s="5"/>
      <c r="CR1035" s="5"/>
      <c r="CS1035" s="5"/>
      <c r="CT1035" s="5"/>
      <c r="CU1035" s="5"/>
      <c r="CV1035" s="5"/>
    </row>
    <row r="1036" spans="2:100" x14ac:dyDescent="0.25"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</row>
    <row r="1037" spans="2:100" x14ac:dyDescent="0.25"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  <c r="AM1037" s="4"/>
      <c r="AN1037" s="4"/>
      <c r="AO1037" s="4"/>
      <c r="AP1037" s="4"/>
      <c r="AQ1037" s="4"/>
      <c r="AR1037" s="4"/>
      <c r="AS1037" s="4"/>
      <c r="AT1037" s="4"/>
      <c r="AU1037" s="4"/>
      <c r="AV1037" s="4"/>
      <c r="AW1037" s="4"/>
      <c r="AX1037" s="4"/>
      <c r="AY1037" s="4"/>
      <c r="AZ1037" s="4"/>
      <c r="BA1037" s="4"/>
      <c r="BB1037" s="4"/>
      <c r="BC1037" s="4"/>
      <c r="BD1037" s="4"/>
      <c r="BE1037" s="4"/>
      <c r="BF1037" s="4"/>
      <c r="BG1037" s="4"/>
      <c r="BH1037" s="4"/>
      <c r="BI1037" s="4"/>
      <c r="BJ1037" s="4"/>
      <c r="BK1037" s="4"/>
      <c r="BL1037" s="4"/>
      <c r="BM1037" s="4"/>
      <c r="BN1037" s="4"/>
      <c r="BO1037" s="4"/>
      <c r="BP1037" s="4"/>
      <c r="BQ1037" s="4"/>
      <c r="BR1037" s="4"/>
      <c r="BS1037" s="4"/>
      <c r="BT1037" s="4"/>
      <c r="BU1037" s="4"/>
      <c r="BV1037" s="4"/>
      <c r="BW1037" s="4"/>
      <c r="BX1037" s="4"/>
      <c r="BY1037" s="4"/>
      <c r="BZ1037" s="4"/>
      <c r="CA1037" s="4"/>
      <c r="CB1037" s="4"/>
      <c r="CC1037" s="4"/>
      <c r="CD1037" s="4"/>
      <c r="CE1037" s="4"/>
      <c r="CF1037" s="4"/>
      <c r="CG1037" s="4"/>
      <c r="CH1037" s="4"/>
      <c r="CI1037" s="4"/>
      <c r="CJ1037" s="4"/>
      <c r="CK1037" s="4"/>
      <c r="CL1037" s="4"/>
      <c r="CM1037" s="4"/>
      <c r="CN1037" s="4"/>
      <c r="CO1037" s="4"/>
      <c r="CP1037" s="4"/>
      <c r="CQ1037" s="4"/>
      <c r="CR1037" s="4"/>
      <c r="CS1037" s="4"/>
      <c r="CT1037" s="4"/>
      <c r="CU1037" s="4"/>
      <c r="CV1037" s="4"/>
    </row>
    <row r="1038" spans="2:100" x14ac:dyDescent="0.25"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5"/>
      <c r="AU1038" s="5"/>
      <c r="AV1038" s="5"/>
      <c r="AW1038" s="5"/>
      <c r="AX1038" s="5"/>
      <c r="AY1038" s="5"/>
      <c r="AZ1038" s="5"/>
      <c r="BA1038" s="5"/>
      <c r="BB1038" s="5"/>
      <c r="BC1038" s="5"/>
      <c r="BD1038" s="5"/>
      <c r="BE1038" s="5"/>
      <c r="BF1038" s="5"/>
      <c r="BG1038" s="5"/>
      <c r="BH1038" s="5"/>
      <c r="BI1038" s="5"/>
      <c r="BJ1038" s="5"/>
      <c r="BK1038" s="5"/>
      <c r="BL1038" s="5"/>
      <c r="BM1038" s="5"/>
      <c r="BN1038" s="5"/>
      <c r="BO1038" s="5"/>
      <c r="BP1038" s="5"/>
      <c r="BQ1038" s="5"/>
      <c r="BR1038" s="5"/>
      <c r="BS1038" s="5"/>
      <c r="BT1038" s="5"/>
      <c r="BU1038" s="5"/>
      <c r="BV1038" s="5"/>
      <c r="BW1038" s="5"/>
      <c r="BX1038" s="5"/>
      <c r="BY1038" s="5"/>
      <c r="BZ1038" s="5"/>
      <c r="CA1038" s="5"/>
      <c r="CB1038" s="5"/>
      <c r="CC1038" s="5"/>
      <c r="CD1038" s="5"/>
      <c r="CE1038" s="5"/>
      <c r="CF1038" s="5"/>
      <c r="CG1038" s="5"/>
      <c r="CH1038" s="5"/>
      <c r="CI1038" s="5"/>
      <c r="CJ1038" s="5"/>
      <c r="CK1038" s="5"/>
      <c r="CL1038" s="5"/>
      <c r="CM1038" s="5"/>
      <c r="CN1038" s="5"/>
      <c r="CO1038" s="5"/>
      <c r="CP1038" s="5"/>
      <c r="CQ1038" s="5"/>
      <c r="CR1038" s="5"/>
      <c r="CS1038" s="5"/>
      <c r="CT1038" s="5"/>
      <c r="CU1038" s="5"/>
      <c r="CV1038" s="5"/>
    </row>
    <row r="1039" spans="2:100" x14ac:dyDescent="0.25"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</row>
    <row r="1040" spans="2:100" x14ac:dyDescent="0.25"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  <c r="AH1040" s="4"/>
      <c r="AI1040" s="4"/>
      <c r="AJ1040" s="4"/>
      <c r="AK1040" s="4"/>
      <c r="AL1040" s="4"/>
      <c r="AM1040" s="4"/>
      <c r="AN1040" s="4"/>
      <c r="AO1040" s="4"/>
      <c r="AP1040" s="4"/>
      <c r="AQ1040" s="4"/>
      <c r="AR1040" s="4"/>
      <c r="AS1040" s="4"/>
      <c r="AT1040" s="4"/>
      <c r="AU1040" s="4"/>
      <c r="AV1040" s="4"/>
      <c r="AW1040" s="4"/>
      <c r="AX1040" s="4"/>
      <c r="AY1040" s="4"/>
      <c r="AZ1040" s="4"/>
      <c r="BA1040" s="4"/>
      <c r="BB1040" s="4"/>
      <c r="BC1040" s="4"/>
      <c r="BD1040" s="4"/>
      <c r="BE1040" s="4"/>
      <c r="BF1040" s="4"/>
      <c r="BG1040" s="4"/>
      <c r="BH1040" s="4"/>
      <c r="BI1040" s="4"/>
      <c r="BJ1040" s="4"/>
      <c r="BK1040" s="4"/>
      <c r="BL1040" s="4"/>
      <c r="BM1040" s="4"/>
      <c r="BN1040" s="4"/>
      <c r="BO1040" s="4"/>
      <c r="BP1040" s="4"/>
      <c r="BQ1040" s="4"/>
      <c r="BR1040" s="4"/>
      <c r="BS1040" s="4"/>
      <c r="BT1040" s="4"/>
      <c r="BU1040" s="4"/>
      <c r="BV1040" s="4"/>
      <c r="BW1040" s="4"/>
      <c r="BX1040" s="4"/>
      <c r="BY1040" s="4"/>
      <c r="BZ1040" s="4"/>
      <c r="CA1040" s="4"/>
      <c r="CB1040" s="4"/>
      <c r="CC1040" s="4"/>
      <c r="CD1040" s="4"/>
      <c r="CE1040" s="4"/>
      <c r="CF1040" s="4"/>
      <c r="CG1040" s="4"/>
      <c r="CH1040" s="4"/>
      <c r="CI1040" s="4"/>
      <c r="CJ1040" s="4"/>
      <c r="CK1040" s="4"/>
      <c r="CL1040" s="4"/>
      <c r="CM1040" s="4"/>
      <c r="CN1040" s="4"/>
      <c r="CO1040" s="4"/>
      <c r="CP1040" s="4"/>
      <c r="CQ1040" s="4"/>
      <c r="CR1040" s="4"/>
      <c r="CS1040" s="4"/>
      <c r="CT1040" s="4"/>
      <c r="CU1040" s="4"/>
      <c r="CV1040" s="4"/>
    </row>
    <row r="1041" spans="2:100" x14ac:dyDescent="0.25"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5"/>
      <c r="AX1041" s="5"/>
      <c r="AY1041" s="5"/>
      <c r="AZ1041" s="5"/>
      <c r="BA1041" s="5"/>
      <c r="BB1041" s="5"/>
      <c r="BC1041" s="5"/>
      <c r="BD1041" s="5"/>
      <c r="BE1041" s="5"/>
      <c r="BF1041" s="5"/>
      <c r="BG1041" s="5"/>
      <c r="BH1041" s="5"/>
      <c r="BI1041" s="5"/>
      <c r="BJ1041" s="5"/>
      <c r="BK1041" s="5"/>
      <c r="BL1041" s="5"/>
      <c r="BM1041" s="5"/>
      <c r="BN1041" s="5"/>
      <c r="BO1041" s="5"/>
      <c r="BP1041" s="5"/>
      <c r="BQ1041" s="5"/>
      <c r="BR1041" s="5"/>
      <c r="BS1041" s="5"/>
      <c r="BT1041" s="5"/>
      <c r="BU1041" s="5"/>
      <c r="BV1041" s="5"/>
      <c r="BW1041" s="5"/>
      <c r="BX1041" s="5"/>
      <c r="BY1041" s="5"/>
      <c r="BZ1041" s="5"/>
      <c r="CA1041" s="5"/>
      <c r="CB1041" s="5"/>
      <c r="CC1041" s="5"/>
      <c r="CD1041" s="5"/>
      <c r="CE1041" s="5"/>
      <c r="CF1041" s="5"/>
      <c r="CG1041" s="5"/>
      <c r="CH1041" s="5"/>
      <c r="CI1041" s="5"/>
      <c r="CJ1041" s="5"/>
      <c r="CK1041" s="5"/>
      <c r="CL1041" s="5"/>
      <c r="CM1041" s="5"/>
      <c r="CN1041" s="5"/>
      <c r="CO1041" s="5"/>
      <c r="CP1041" s="5"/>
      <c r="CQ1041" s="5"/>
      <c r="CR1041" s="5"/>
      <c r="CS1041" s="5"/>
      <c r="CT1041" s="5"/>
      <c r="CU1041" s="5"/>
      <c r="CV1041" s="5"/>
    </row>
    <row r="1042" spans="2:100" x14ac:dyDescent="0.25"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</row>
    <row r="1043" spans="2:100" x14ac:dyDescent="0.25"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  <c r="AM1043" s="4"/>
      <c r="AN1043" s="4"/>
      <c r="AO1043" s="4"/>
      <c r="AP1043" s="4"/>
      <c r="AQ1043" s="4"/>
      <c r="AR1043" s="4"/>
      <c r="AS1043" s="4"/>
      <c r="AT1043" s="4"/>
      <c r="AU1043" s="4"/>
      <c r="AV1043" s="4"/>
      <c r="AW1043" s="4"/>
      <c r="AX1043" s="4"/>
      <c r="AY1043" s="4"/>
      <c r="AZ1043" s="4"/>
      <c r="BA1043" s="4"/>
      <c r="BB1043" s="4"/>
      <c r="BC1043" s="4"/>
      <c r="BD1043" s="4"/>
      <c r="BE1043" s="4"/>
      <c r="BF1043" s="4"/>
      <c r="BG1043" s="4"/>
      <c r="BH1043" s="4"/>
      <c r="BI1043" s="4"/>
      <c r="BJ1043" s="4"/>
      <c r="BK1043" s="4"/>
      <c r="BL1043" s="4"/>
      <c r="BM1043" s="4"/>
      <c r="BN1043" s="4"/>
      <c r="BO1043" s="4"/>
      <c r="BP1043" s="4"/>
      <c r="BQ1043" s="4"/>
      <c r="BR1043" s="4"/>
      <c r="BS1043" s="4"/>
      <c r="BT1043" s="4"/>
      <c r="BU1043" s="4"/>
      <c r="BV1043" s="4"/>
      <c r="BW1043" s="4"/>
      <c r="BX1043" s="4"/>
      <c r="BY1043" s="4"/>
      <c r="BZ1043" s="4"/>
      <c r="CA1043" s="4"/>
      <c r="CB1043" s="4"/>
      <c r="CC1043" s="4"/>
      <c r="CD1043" s="4"/>
      <c r="CE1043" s="4"/>
      <c r="CF1043" s="4"/>
      <c r="CG1043" s="4"/>
      <c r="CH1043" s="4"/>
      <c r="CI1043" s="4"/>
      <c r="CJ1043" s="4"/>
      <c r="CK1043" s="4"/>
      <c r="CL1043" s="4"/>
      <c r="CM1043" s="4"/>
      <c r="CN1043" s="4"/>
      <c r="CO1043" s="4"/>
      <c r="CP1043" s="4"/>
      <c r="CQ1043" s="4"/>
      <c r="CR1043" s="4"/>
      <c r="CS1043" s="4"/>
      <c r="CT1043" s="4"/>
      <c r="CU1043" s="4"/>
      <c r="CV1043" s="4"/>
    </row>
    <row r="1044" spans="2:100" x14ac:dyDescent="0.25"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  <c r="AT1044" s="5"/>
      <c r="AU1044" s="5"/>
      <c r="AV1044" s="5"/>
      <c r="AW1044" s="5"/>
      <c r="AX1044" s="5"/>
      <c r="AY1044" s="5"/>
      <c r="AZ1044" s="5"/>
      <c r="BA1044" s="5"/>
      <c r="BB1044" s="5"/>
      <c r="BC1044" s="5"/>
      <c r="BD1044" s="5"/>
      <c r="BE1044" s="5"/>
      <c r="BF1044" s="5"/>
      <c r="BG1044" s="5"/>
      <c r="BH1044" s="5"/>
      <c r="BI1044" s="5"/>
      <c r="BJ1044" s="5"/>
      <c r="BK1044" s="5"/>
      <c r="BL1044" s="5"/>
      <c r="BM1044" s="5"/>
      <c r="BN1044" s="5"/>
      <c r="BO1044" s="5"/>
      <c r="BP1044" s="5"/>
      <c r="BQ1044" s="5"/>
      <c r="BR1044" s="5"/>
      <c r="BS1044" s="5"/>
      <c r="BT1044" s="5"/>
      <c r="BU1044" s="5"/>
      <c r="BV1044" s="5"/>
      <c r="BW1044" s="5"/>
      <c r="BX1044" s="5"/>
      <c r="BY1044" s="5"/>
      <c r="BZ1044" s="5"/>
      <c r="CA1044" s="5"/>
      <c r="CB1044" s="5"/>
      <c r="CC1044" s="5"/>
      <c r="CD1044" s="5"/>
      <c r="CE1044" s="5"/>
      <c r="CF1044" s="5"/>
      <c r="CG1044" s="5"/>
      <c r="CH1044" s="5"/>
      <c r="CI1044" s="5"/>
      <c r="CJ1044" s="5"/>
      <c r="CK1044" s="5"/>
      <c r="CL1044" s="5"/>
      <c r="CM1044" s="5"/>
      <c r="CN1044" s="5"/>
      <c r="CO1044" s="5"/>
      <c r="CP1044" s="5"/>
      <c r="CQ1044" s="5"/>
      <c r="CR1044" s="5"/>
      <c r="CS1044" s="5"/>
      <c r="CT1044" s="5"/>
      <c r="CU1044" s="5"/>
      <c r="CV1044" s="5"/>
    </row>
    <row r="1045" spans="2:100" x14ac:dyDescent="0.25"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</row>
    <row r="1046" spans="2:100" x14ac:dyDescent="0.25"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  <c r="AH1046" s="4"/>
      <c r="AI1046" s="4"/>
      <c r="AJ1046" s="4"/>
      <c r="AK1046" s="4"/>
      <c r="AL1046" s="4"/>
      <c r="AM1046" s="4"/>
      <c r="AN1046" s="4"/>
      <c r="AO1046" s="4"/>
      <c r="AP1046" s="4"/>
      <c r="AQ1046" s="4"/>
      <c r="AR1046" s="4"/>
      <c r="AS1046" s="4"/>
      <c r="AT1046" s="4"/>
      <c r="AU1046" s="4"/>
      <c r="AV1046" s="4"/>
      <c r="AW1046" s="4"/>
      <c r="AX1046" s="4"/>
      <c r="AY1046" s="4"/>
      <c r="AZ1046" s="4"/>
      <c r="BA1046" s="4"/>
      <c r="BB1046" s="4"/>
      <c r="BC1046" s="4"/>
      <c r="BD1046" s="4"/>
      <c r="BE1046" s="4"/>
      <c r="BF1046" s="4"/>
      <c r="BG1046" s="4"/>
      <c r="BH1046" s="4"/>
      <c r="BI1046" s="4"/>
      <c r="BJ1046" s="4"/>
      <c r="BK1046" s="4"/>
      <c r="BL1046" s="4"/>
      <c r="BM1046" s="4"/>
      <c r="BN1046" s="4"/>
      <c r="BO1046" s="4"/>
      <c r="BP1046" s="4"/>
      <c r="BQ1046" s="4"/>
      <c r="BR1046" s="4"/>
      <c r="BS1046" s="4"/>
      <c r="BT1046" s="4"/>
      <c r="BU1046" s="4"/>
      <c r="BV1046" s="4"/>
      <c r="BW1046" s="4"/>
      <c r="BX1046" s="4"/>
      <c r="BY1046" s="4"/>
      <c r="BZ1046" s="4"/>
      <c r="CA1046" s="4"/>
      <c r="CB1046" s="4"/>
      <c r="CC1046" s="4"/>
      <c r="CD1046" s="4"/>
      <c r="CE1046" s="4"/>
      <c r="CF1046" s="4"/>
      <c r="CG1046" s="4"/>
      <c r="CH1046" s="4"/>
      <c r="CI1046" s="4"/>
      <c r="CJ1046" s="4"/>
      <c r="CK1046" s="4"/>
      <c r="CL1046" s="4"/>
      <c r="CM1046" s="4"/>
      <c r="CN1046" s="4"/>
      <c r="CO1046" s="4"/>
      <c r="CP1046" s="4"/>
      <c r="CQ1046" s="4"/>
      <c r="CR1046" s="4"/>
      <c r="CS1046" s="4"/>
      <c r="CT1046" s="4"/>
      <c r="CU1046" s="4"/>
      <c r="CV1046" s="4"/>
    </row>
    <row r="1047" spans="2:100" x14ac:dyDescent="0.25"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  <c r="AT1047" s="5"/>
      <c r="AU1047" s="5"/>
      <c r="AV1047" s="5"/>
      <c r="AW1047" s="5"/>
      <c r="AX1047" s="5"/>
      <c r="AY1047" s="5"/>
      <c r="AZ1047" s="5"/>
      <c r="BA1047" s="5"/>
      <c r="BB1047" s="5"/>
      <c r="BC1047" s="5"/>
      <c r="BD1047" s="5"/>
      <c r="BE1047" s="5"/>
      <c r="BF1047" s="5"/>
      <c r="BG1047" s="5"/>
      <c r="BH1047" s="5"/>
      <c r="BI1047" s="5"/>
      <c r="BJ1047" s="5"/>
      <c r="BK1047" s="5"/>
      <c r="BL1047" s="5"/>
      <c r="BM1047" s="5"/>
      <c r="BN1047" s="5"/>
      <c r="BO1047" s="5"/>
      <c r="BP1047" s="5"/>
      <c r="BQ1047" s="5"/>
      <c r="BR1047" s="5"/>
      <c r="BS1047" s="5"/>
      <c r="BT1047" s="5"/>
      <c r="BU1047" s="5"/>
      <c r="BV1047" s="5"/>
      <c r="BW1047" s="5"/>
      <c r="BX1047" s="5"/>
      <c r="BY1047" s="5"/>
      <c r="BZ1047" s="5"/>
      <c r="CA1047" s="5"/>
      <c r="CB1047" s="5"/>
      <c r="CC1047" s="5"/>
      <c r="CD1047" s="5"/>
      <c r="CE1047" s="5"/>
      <c r="CF1047" s="5"/>
      <c r="CG1047" s="5"/>
      <c r="CH1047" s="5"/>
      <c r="CI1047" s="5"/>
      <c r="CJ1047" s="5"/>
      <c r="CK1047" s="5"/>
      <c r="CL1047" s="5"/>
      <c r="CM1047" s="5"/>
      <c r="CN1047" s="5"/>
      <c r="CO1047" s="5"/>
      <c r="CP1047" s="5"/>
      <c r="CQ1047" s="5"/>
      <c r="CR1047" s="5"/>
      <c r="CS1047" s="5"/>
      <c r="CT1047" s="5"/>
      <c r="CU1047" s="5"/>
      <c r="CV1047" s="5"/>
    </row>
    <row r="1048" spans="2:100" x14ac:dyDescent="0.25"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</row>
    <row r="1049" spans="2:100" x14ac:dyDescent="0.25"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K1049" s="4"/>
      <c r="AL1049" s="4"/>
      <c r="AM1049" s="4"/>
      <c r="AN1049" s="4"/>
      <c r="AO1049" s="4"/>
      <c r="AP1049" s="4"/>
      <c r="AQ1049" s="4"/>
      <c r="AR1049" s="4"/>
      <c r="AS1049" s="4"/>
      <c r="AT1049" s="4"/>
      <c r="AU1049" s="4"/>
      <c r="AV1049" s="4"/>
      <c r="AW1049" s="4"/>
      <c r="AX1049" s="4"/>
      <c r="AY1049" s="4"/>
      <c r="AZ1049" s="4"/>
      <c r="BA1049" s="4"/>
      <c r="BB1049" s="4"/>
      <c r="BC1049" s="4"/>
      <c r="BD1049" s="4"/>
      <c r="BE1049" s="4"/>
      <c r="BF1049" s="4"/>
      <c r="BG1049" s="4"/>
      <c r="BH1049" s="4"/>
      <c r="BI1049" s="4"/>
      <c r="BJ1049" s="4"/>
      <c r="BK1049" s="4"/>
      <c r="BL1049" s="4"/>
      <c r="BM1049" s="4"/>
      <c r="BN1049" s="4"/>
      <c r="BO1049" s="4"/>
      <c r="BP1049" s="4"/>
      <c r="BQ1049" s="4"/>
      <c r="BR1049" s="4"/>
      <c r="BS1049" s="4"/>
      <c r="BT1049" s="4"/>
      <c r="BU1049" s="4"/>
      <c r="BV1049" s="4"/>
      <c r="BW1049" s="4"/>
      <c r="BX1049" s="4"/>
      <c r="BY1049" s="4"/>
      <c r="BZ1049" s="4"/>
      <c r="CA1049" s="4"/>
      <c r="CB1049" s="4"/>
      <c r="CC1049" s="4"/>
      <c r="CD1049" s="4"/>
      <c r="CE1049" s="4"/>
      <c r="CF1049" s="4"/>
      <c r="CG1049" s="4"/>
      <c r="CH1049" s="4"/>
      <c r="CI1049" s="4"/>
      <c r="CJ1049" s="4"/>
      <c r="CK1049" s="4"/>
      <c r="CL1049" s="4"/>
      <c r="CM1049" s="4"/>
      <c r="CN1049" s="4"/>
      <c r="CO1049" s="4"/>
      <c r="CP1049" s="4"/>
      <c r="CQ1049" s="4"/>
      <c r="CR1049" s="4"/>
      <c r="CS1049" s="4"/>
      <c r="CT1049" s="4"/>
      <c r="CU1049" s="4"/>
      <c r="CV1049" s="4"/>
    </row>
    <row r="1050" spans="2:100" x14ac:dyDescent="0.25"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/>
      <c r="AS1050" s="5"/>
      <c r="AT1050" s="5"/>
      <c r="AU1050" s="5"/>
      <c r="AV1050" s="5"/>
      <c r="AW1050" s="5"/>
      <c r="AX1050" s="5"/>
      <c r="AY1050" s="5"/>
      <c r="AZ1050" s="5"/>
      <c r="BA1050" s="5"/>
      <c r="BB1050" s="5"/>
      <c r="BC1050" s="5"/>
      <c r="BD1050" s="5"/>
      <c r="BE1050" s="5"/>
      <c r="BF1050" s="5"/>
      <c r="BG1050" s="5"/>
      <c r="BH1050" s="5"/>
      <c r="BI1050" s="5"/>
      <c r="BJ1050" s="5"/>
      <c r="BK1050" s="5"/>
      <c r="BL1050" s="5"/>
      <c r="BM1050" s="5"/>
      <c r="BN1050" s="5"/>
      <c r="BO1050" s="5"/>
      <c r="BP1050" s="5"/>
      <c r="BQ1050" s="5"/>
      <c r="BR1050" s="5"/>
      <c r="BS1050" s="5"/>
      <c r="BT1050" s="5"/>
      <c r="BU1050" s="5"/>
      <c r="BV1050" s="5"/>
      <c r="BW1050" s="5"/>
      <c r="BX1050" s="5"/>
      <c r="BY1050" s="5"/>
      <c r="BZ1050" s="5"/>
      <c r="CA1050" s="5"/>
      <c r="CB1050" s="5"/>
      <c r="CC1050" s="5"/>
      <c r="CD1050" s="5"/>
      <c r="CE1050" s="5"/>
      <c r="CF1050" s="5"/>
      <c r="CG1050" s="5"/>
      <c r="CH1050" s="5"/>
      <c r="CI1050" s="5"/>
      <c r="CJ1050" s="5"/>
      <c r="CK1050" s="5"/>
      <c r="CL1050" s="5"/>
      <c r="CM1050" s="5"/>
      <c r="CN1050" s="5"/>
      <c r="CO1050" s="5"/>
      <c r="CP1050" s="5"/>
      <c r="CQ1050" s="5"/>
      <c r="CR1050" s="5"/>
      <c r="CS1050" s="5"/>
      <c r="CT1050" s="5"/>
      <c r="CU1050" s="5"/>
      <c r="CV1050" s="5"/>
    </row>
    <row r="1051" spans="2:100" x14ac:dyDescent="0.25"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</row>
    <row r="1052" spans="2:100" x14ac:dyDescent="0.25"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  <c r="AH1052" s="4"/>
      <c r="AI1052" s="4"/>
      <c r="AJ1052" s="4"/>
      <c r="AK1052" s="4"/>
      <c r="AL1052" s="4"/>
      <c r="AM1052" s="4"/>
      <c r="AN1052" s="4"/>
      <c r="AO1052" s="4"/>
      <c r="AP1052" s="4"/>
      <c r="AQ1052" s="4"/>
      <c r="AR1052" s="4"/>
      <c r="AS1052" s="4"/>
      <c r="AT1052" s="4"/>
      <c r="AU1052" s="4"/>
      <c r="AV1052" s="4"/>
      <c r="AW1052" s="4"/>
      <c r="AX1052" s="4"/>
      <c r="AY1052" s="4"/>
      <c r="AZ1052" s="4"/>
      <c r="BA1052" s="4"/>
      <c r="BB1052" s="4"/>
      <c r="BC1052" s="4"/>
      <c r="BD1052" s="4"/>
      <c r="BE1052" s="4"/>
      <c r="BF1052" s="4"/>
      <c r="BG1052" s="4"/>
      <c r="BH1052" s="4"/>
      <c r="BI1052" s="4"/>
      <c r="BJ1052" s="4"/>
      <c r="BK1052" s="4"/>
      <c r="BL1052" s="4"/>
      <c r="BM1052" s="4"/>
      <c r="BN1052" s="4"/>
      <c r="BO1052" s="4"/>
      <c r="BP1052" s="4"/>
      <c r="BQ1052" s="4"/>
      <c r="BR1052" s="4"/>
      <c r="BS1052" s="4"/>
      <c r="BT1052" s="4"/>
      <c r="BU1052" s="4"/>
      <c r="BV1052" s="4"/>
      <c r="BW1052" s="4"/>
      <c r="BX1052" s="4"/>
      <c r="BY1052" s="4"/>
      <c r="BZ1052" s="4"/>
      <c r="CA1052" s="4"/>
      <c r="CB1052" s="4"/>
      <c r="CC1052" s="4"/>
      <c r="CD1052" s="4"/>
      <c r="CE1052" s="4"/>
      <c r="CF1052" s="4"/>
      <c r="CG1052" s="4"/>
      <c r="CH1052" s="4"/>
      <c r="CI1052" s="4"/>
      <c r="CJ1052" s="4"/>
      <c r="CK1052" s="4"/>
      <c r="CL1052" s="4"/>
      <c r="CM1052" s="4"/>
      <c r="CN1052" s="4"/>
      <c r="CO1052" s="4"/>
      <c r="CP1052" s="4"/>
      <c r="CQ1052" s="4"/>
      <c r="CR1052" s="4"/>
      <c r="CS1052" s="4"/>
      <c r="CT1052" s="4"/>
      <c r="CU1052" s="4"/>
      <c r="CV1052" s="4"/>
    </row>
    <row r="1053" spans="2:100" x14ac:dyDescent="0.25"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  <c r="AT1053" s="5"/>
      <c r="AU1053" s="5"/>
      <c r="AV1053" s="5"/>
      <c r="AW1053" s="5"/>
      <c r="AX1053" s="5"/>
      <c r="AY1053" s="5"/>
      <c r="AZ1053" s="5"/>
      <c r="BA1053" s="5"/>
      <c r="BB1053" s="5"/>
      <c r="BC1053" s="5"/>
      <c r="BD1053" s="5"/>
      <c r="BE1053" s="5"/>
      <c r="BF1053" s="5"/>
      <c r="BG1053" s="5"/>
      <c r="BH1053" s="5"/>
      <c r="BI1053" s="5"/>
      <c r="BJ1053" s="5"/>
      <c r="BK1053" s="5"/>
      <c r="BL1053" s="5"/>
      <c r="BM1053" s="5"/>
      <c r="BN1053" s="5"/>
      <c r="BO1053" s="5"/>
      <c r="BP1053" s="5"/>
      <c r="BQ1053" s="5"/>
      <c r="BR1053" s="5"/>
      <c r="BS1053" s="5"/>
      <c r="BT1053" s="5"/>
      <c r="BU1053" s="5"/>
      <c r="BV1053" s="5"/>
      <c r="BW1053" s="5"/>
      <c r="BX1053" s="5"/>
      <c r="BY1053" s="5"/>
      <c r="BZ1053" s="5"/>
      <c r="CA1053" s="5"/>
      <c r="CB1053" s="5"/>
      <c r="CC1053" s="5"/>
      <c r="CD1053" s="5"/>
      <c r="CE1053" s="5"/>
      <c r="CF1053" s="5"/>
      <c r="CG1053" s="5"/>
      <c r="CH1053" s="5"/>
      <c r="CI1053" s="5"/>
      <c r="CJ1053" s="5"/>
      <c r="CK1053" s="5"/>
      <c r="CL1053" s="5"/>
      <c r="CM1053" s="5"/>
      <c r="CN1053" s="5"/>
      <c r="CO1053" s="5"/>
      <c r="CP1053" s="5"/>
      <c r="CQ1053" s="5"/>
      <c r="CR1053" s="5"/>
      <c r="CS1053" s="5"/>
      <c r="CT1053" s="5"/>
      <c r="CU1053" s="5"/>
      <c r="CV1053" s="5"/>
    </row>
    <row r="1054" spans="2:100" x14ac:dyDescent="0.25"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</row>
    <row r="1055" spans="2:100" x14ac:dyDescent="0.25"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/>
      <c r="AN1055" s="4"/>
      <c r="AO1055" s="4"/>
      <c r="AP1055" s="4"/>
      <c r="AQ1055" s="4"/>
      <c r="AR1055" s="4"/>
      <c r="AS1055" s="4"/>
      <c r="AT1055" s="4"/>
      <c r="AU1055" s="4"/>
      <c r="AV1055" s="4"/>
      <c r="AW1055" s="4"/>
      <c r="AX1055" s="4"/>
      <c r="AY1055" s="4"/>
      <c r="AZ1055" s="4"/>
      <c r="BA1055" s="4"/>
      <c r="BB1055" s="4"/>
      <c r="BC1055" s="4"/>
      <c r="BD1055" s="4"/>
      <c r="BE1055" s="4"/>
      <c r="BF1055" s="4"/>
      <c r="BG1055" s="4"/>
      <c r="BH1055" s="4"/>
      <c r="BI1055" s="4"/>
      <c r="BJ1055" s="4"/>
      <c r="BK1055" s="4"/>
      <c r="BL1055" s="4"/>
      <c r="BM1055" s="4"/>
      <c r="BN1055" s="4"/>
      <c r="BO1055" s="4"/>
      <c r="BP1055" s="4"/>
      <c r="BQ1055" s="4"/>
      <c r="BR1055" s="4"/>
      <c r="BS1055" s="4"/>
      <c r="BT1055" s="4"/>
      <c r="BU1055" s="4"/>
      <c r="BV1055" s="4"/>
      <c r="BW1055" s="4"/>
      <c r="BX1055" s="4"/>
      <c r="BY1055" s="4"/>
      <c r="BZ1055" s="4"/>
      <c r="CA1055" s="4"/>
      <c r="CB1055" s="4"/>
      <c r="CC1055" s="4"/>
      <c r="CD1055" s="4"/>
      <c r="CE1055" s="4"/>
      <c r="CF1055" s="4"/>
      <c r="CG1055" s="4"/>
      <c r="CH1055" s="4"/>
      <c r="CI1055" s="4"/>
      <c r="CJ1055" s="4"/>
      <c r="CK1055" s="4"/>
      <c r="CL1055" s="4"/>
      <c r="CM1055" s="4"/>
      <c r="CN1055" s="4"/>
      <c r="CO1055" s="4"/>
      <c r="CP1055" s="4"/>
      <c r="CQ1055" s="4"/>
      <c r="CR1055" s="4"/>
      <c r="CS1055" s="4"/>
      <c r="CT1055" s="4"/>
      <c r="CU1055" s="4"/>
      <c r="CV1055" s="4"/>
    </row>
    <row r="1056" spans="2:100" x14ac:dyDescent="0.25"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/>
      <c r="AS1056" s="5"/>
      <c r="AT1056" s="5"/>
      <c r="AU1056" s="5"/>
      <c r="AV1056" s="5"/>
      <c r="AW1056" s="5"/>
      <c r="AX1056" s="5"/>
      <c r="AY1056" s="5"/>
      <c r="AZ1056" s="5"/>
      <c r="BA1056" s="5"/>
      <c r="BB1056" s="5"/>
      <c r="BC1056" s="5"/>
      <c r="BD1056" s="5"/>
      <c r="BE1056" s="5"/>
      <c r="BF1056" s="5"/>
      <c r="BG1056" s="5"/>
      <c r="BH1056" s="5"/>
      <c r="BI1056" s="5"/>
      <c r="BJ1056" s="5"/>
      <c r="BK1056" s="5"/>
      <c r="BL1056" s="5"/>
      <c r="BM1056" s="5"/>
      <c r="BN1056" s="5"/>
      <c r="BO1056" s="5"/>
      <c r="BP1056" s="5"/>
      <c r="BQ1056" s="5"/>
      <c r="BR1056" s="5"/>
      <c r="BS1056" s="5"/>
      <c r="BT1056" s="5"/>
      <c r="BU1056" s="5"/>
      <c r="BV1056" s="5"/>
      <c r="BW1056" s="5"/>
      <c r="BX1056" s="5"/>
      <c r="BY1056" s="5"/>
      <c r="BZ1056" s="5"/>
      <c r="CA1056" s="5"/>
      <c r="CB1056" s="5"/>
      <c r="CC1056" s="5"/>
      <c r="CD1056" s="5"/>
      <c r="CE1056" s="5"/>
      <c r="CF1056" s="5"/>
      <c r="CG1056" s="5"/>
      <c r="CH1056" s="5"/>
      <c r="CI1056" s="5"/>
      <c r="CJ1056" s="5"/>
      <c r="CK1056" s="5"/>
      <c r="CL1056" s="5"/>
      <c r="CM1056" s="5"/>
      <c r="CN1056" s="5"/>
      <c r="CO1056" s="5"/>
      <c r="CP1056" s="5"/>
      <c r="CQ1056" s="5"/>
      <c r="CR1056" s="5"/>
      <c r="CS1056" s="5"/>
      <c r="CT1056" s="5"/>
      <c r="CU1056" s="5"/>
      <c r="CV1056" s="5"/>
    </row>
    <row r="1057" spans="2:100" x14ac:dyDescent="0.25"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</row>
    <row r="1058" spans="2:100" x14ac:dyDescent="0.25"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  <c r="AJ1058" s="4"/>
      <c r="AK1058" s="4"/>
      <c r="AL1058" s="4"/>
      <c r="AM1058" s="4"/>
      <c r="AN1058" s="4"/>
      <c r="AO1058" s="4"/>
      <c r="AP1058" s="4"/>
      <c r="AQ1058" s="4"/>
      <c r="AR1058" s="4"/>
      <c r="AS1058" s="4"/>
      <c r="AT1058" s="4"/>
      <c r="AU1058" s="4"/>
      <c r="AV1058" s="4"/>
      <c r="AW1058" s="4"/>
      <c r="AX1058" s="4"/>
      <c r="AY1058" s="4"/>
      <c r="AZ1058" s="4"/>
      <c r="BA1058" s="4"/>
      <c r="BB1058" s="4"/>
      <c r="BC1058" s="4"/>
      <c r="BD1058" s="4"/>
      <c r="BE1058" s="4"/>
      <c r="BF1058" s="4"/>
      <c r="BG1058" s="4"/>
      <c r="BH1058" s="4"/>
      <c r="BI1058" s="4"/>
      <c r="BJ1058" s="4"/>
      <c r="BK1058" s="4"/>
      <c r="BL1058" s="4"/>
      <c r="BM1058" s="4"/>
      <c r="BN1058" s="4"/>
      <c r="BO1058" s="4"/>
      <c r="BP1058" s="4"/>
      <c r="BQ1058" s="4"/>
      <c r="BR1058" s="4"/>
      <c r="BS1058" s="4"/>
      <c r="BT1058" s="4"/>
      <c r="BU1058" s="4"/>
      <c r="BV1058" s="4"/>
      <c r="BW1058" s="4"/>
      <c r="BX1058" s="4"/>
      <c r="BY1058" s="4"/>
      <c r="BZ1058" s="4"/>
      <c r="CA1058" s="4"/>
      <c r="CB1058" s="4"/>
      <c r="CC1058" s="4"/>
      <c r="CD1058" s="4"/>
      <c r="CE1058" s="4"/>
      <c r="CF1058" s="4"/>
      <c r="CG1058" s="4"/>
      <c r="CH1058" s="4"/>
      <c r="CI1058" s="4"/>
      <c r="CJ1058" s="4"/>
      <c r="CK1058" s="4"/>
      <c r="CL1058" s="4"/>
      <c r="CM1058" s="4"/>
      <c r="CN1058" s="4"/>
      <c r="CO1058" s="4"/>
      <c r="CP1058" s="4"/>
      <c r="CQ1058" s="4"/>
      <c r="CR1058" s="4"/>
      <c r="CS1058" s="4"/>
      <c r="CT1058" s="4"/>
      <c r="CU1058" s="4"/>
      <c r="CV1058" s="4"/>
    </row>
    <row r="1059" spans="2:100" x14ac:dyDescent="0.25"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  <c r="AW1059" s="5"/>
      <c r="AX1059" s="5"/>
      <c r="AY1059" s="5"/>
      <c r="AZ1059" s="5"/>
      <c r="BA1059" s="5"/>
      <c r="BB1059" s="5"/>
      <c r="BC1059" s="5"/>
      <c r="BD1059" s="5"/>
      <c r="BE1059" s="5"/>
      <c r="BF1059" s="5"/>
      <c r="BG1059" s="5"/>
      <c r="BH1059" s="5"/>
      <c r="BI1059" s="5"/>
      <c r="BJ1059" s="5"/>
      <c r="BK1059" s="5"/>
      <c r="BL1059" s="5"/>
      <c r="BM1059" s="5"/>
      <c r="BN1059" s="5"/>
      <c r="BO1059" s="5"/>
      <c r="BP1059" s="5"/>
      <c r="BQ1059" s="5"/>
      <c r="BR1059" s="5"/>
      <c r="BS1059" s="5"/>
      <c r="BT1059" s="5"/>
      <c r="BU1059" s="5"/>
      <c r="BV1059" s="5"/>
      <c r="BW1059" s="5"/>
      <c r="BX1059" s="5"/>
      <c r="BY1059" s="5"/>
      <c r="BZ1059" s="5"/>
      <c r="CA1059" s="5"/>
      <c r="CB1059" s="5"/>
      <c r="CC1059" s="5"/>
      <c r="CD1059" s="5"/>
      <c r="CE1059" s="5"/>
      <c r="CF1059" s="5"/>
      <c r="CG1059" s="5"/>
      <c r="CH1059" s="5"/>
      <c r="CI1059" s="5"/>
      <c r="CJ1059" s="5"/>
      <c r="CK1059" s="5"/>
      <c r="CL1059" s="5"/>
      <c r="CM1059" s="5"/>
      <c r="CN1059" s="5"/>
      <c r="CO1059" s="5"/>
      <c r="CP1059" s="5"/>
      <c r="CQ1059" s="5"/>
      <c r="CR1059" s="5"/>
      <c r="CS1059" s="5"/>
      <c r="CT1059" s="5"/>
      <c r="CU1059" s="5"/>
      <c r="CV1059" s="5"/>
    </row>
    <row r="1060" spans="2:100" x14ac:dyDescent="0.25"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</row>
    <row r="1061" spans="2:100" x14ac:dyDescent="0.25"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/>
      <c r="AN1061" s="4"/>
      <c r="AO1061" s="4"/>
      <c r="AP1061" s="4"/>
      <c r="AQ1061" s="4"/>
      <c r="AR1061" s="4"/>
      <c r="AS1061" s="4"/>
      <c r="AT1061" s="4"/>
      <c r="AU1061" s="4"/>
      <c r="AV1061" s="4"/>
      <c r="AW1061" s="4"/>
      <c r="AX1061" s="4"/>
      <c r="AY1061" s="4"/>
      <c r="AZ1061" s="4"/>
      <c r="BA1061" s="4"/>
      <c r="BB1061" s="4"/>
      <c r="BC1061" s="4"/>
      <c r="BD1061" s="4"/>
      <c r="BE1061" s="4"/>
      <c r="BF1061" s="4"/>
      <c r="BG1061" s="4"/>
      <c r="BH1061" s="4"/>
      <c r="BI1061" s="4"/>
      <c r="BJ1061" s="4"/>
      <c r="BK1061" s="4"/>
      <c r="BL1061" s="4"/>
      <c r="BM1061" s="4"/>
      <c r="BN1061" s="4"/>
      <c r="BO1061" s="4"/>
      <c r="BP1061" s="4"/>
      <c r="BQ1061" s="4"/>
      <c r="BR1061" s="4"/>
      <c r="BS1061" s="4"/>
      <c r="BT1061" s="4"/>
      <c r="BU1061" s="4"/>
      <c r="BV1061" s="4"/>
      <c r="BW1061" s="4"/>
      <c r="BX1061" s="4"/>
      <c r="BY1061" s="4"/>
      <c r="BZ1061" s="4"/>
      <c r="CA1061" s="4"/>
      <c r="CB1061" s="4"/>
      <c r="CC1061" s="4"/>
      <c r="CD1061" s="4"/>
      <c r="CE1061" s="4"/>
      <c r="CF1061" s="4"/>
      <c r="CG1061" s="4"/>
      <c r="CH1061" s="4"/>
      <c r="CI1061" s="4"/>
      <c r="CJ1061" s="4"/>
      <c r="CK1061" s="4"/>
      <c r="CL1061" s="4"/>
      <c r="CM1061" s="4"/>
      <c r="CN1061" s="4"/>
      <c r="CO1061" s="4"/>
      <c r="CP1061" s="4"/>
      <c r="CQ1061" s="4"/>
      <c r="CR1061" s="4"/>
      <c r="CS1061" s="4"/>
      <c r="CT1061" s="4"/>
      <c r="CU1061" s="4"/>
      <c r="CV1061" s="4"/>
    </row>
    <row r="1062" spans="2:100" x14ac:dyDescent="0.25"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/>
      <c r="AS1062" s="5"/>
      <c r="AT1062" s="5"/>
      <c r="AU1062" s="5"/>
      <c r="AV1062" s="5"/>
      <c r="AW1062" s="5"/>
      <c r="AX1062" s="5"/>
      <c r="AY1062" s="5"/>
      <c r="AZ1062" s="5"/>
      <c r="BA1062" s="5"/>
      <c r="BB1062" s="5"/>
      <c r="BC1062" s="5"/>
      <c r="BD1062" s="5"/>
      <c r="BE1062" s="5"/>
      <c r="BF1062" s="5"/>
      <c r="BG1062" s="5"/>
      <c r="BH1062" s="5"/>
      <c r="BI1062" s="5"/>
      <c r="BJ1062" s="5"/>
      <c r="BK1062" s="5"/>
      <c r="BL1062" s="5"/>
      <c r="BM1062" s="5"/>
      <c r="BN1062" s="5"/>
      <c r="BO1062" s="5"/>
      <c r="BP1062" s="5"/>
      <c r="BQ1062" s="5"/>
      <c r="BR1062" s="5"/>
      <c r="BS1062" s="5"/>
      <c r="BT1062" s="5"/>
      <c r="BU1062" s="5"/>
      <c r="BV1062" s="5"/>
      <c r="BW1062" s="5"/>
      <c r="BX1062" s="5"/>
      <c r="BY1062" s="5"/>
      <c r="BZ1062" s="5"/>
      <c r="CA1062" s="5"/>
      <c r="CB1062" s="5"/>
      <c r="CC1062" s="5"/>
      <c r="CD1062" s="5"/>
      <c r="CE1062" s="5"/>
      <c r="CF1062" s="5"/>
      <c r="CG1062" s="5"/>
      <c r="CH1062" s="5"/>
      <c r="CI1062" s="5"/>
      <c r="CJ1062" s="5"/>
      <c r="CK1062" s="5"/>
      <c r="CL1062" s="5"/>
      <c r="CM1062" s="5"/>
      <c r="CN1062" s="5"/>
      <c r="CO1062" s="5"/>
      <c r="CP1062" s="5"/>
      <c r="CQ1062" s="5"/>
      <c r="CR1062" s="5"/>
      <c r="CS1062" s="5"/>
      <c r="CT1062" s="5"/>
      <c r="CU1062" s="5"/>
      <c r="CV1062" s="5"/>
    </row>
    <row r="1063" spans="2:100" x14ac:dyDescent="0.25"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</row>
    <row r="1064" spans="2:100" x14ac:dyDescent="0.25"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4"/>
      <c r="AI1064" s="4"/>
      <c r="AJ1064" s="4"/>
      <c r="AK1064" s="4"/>
      <c r="AL1064" s="4"/>
      <c r="AM1064" s="4"/>
      <c r="AN1064" s="4"/>
      <c r="AO1064" s="4"/>
      <c r="AP1064" s="4"/>
      <c r="AQ1064" s="4"/>
      <c r="AR1064" s="4"/>
      <c r="AS1064" s="4"/>
      <c r="AT1064" s="4"/>
      <c r="AU1064" s="4"/>
      <c r="AV1064" s="4"/>
      <c r="AW1064" s="4"/>
      <c r="AX1064" s="4"/>
      <c r="AY1064" s="4"/>
      <c r="AZ1064" s="4"/>
      <c r="BA1064" s="4"/>
      <c r="BB1064" s="4"/>
      <c r="BC1064" s="4"/>
      <c r="BD1064" s="4"/>
      <c r="BE1064" s="4"/>
      <c r="BF1064" s="4"/>
      <c r="BG1064" s="4"/>
      <c r="BH1064" s="4"/>
      <c r="BI1064" s="4"/>
      <c r="BJ1064" s="4"/>
      <c r="BK1064" s="4"/>
      <c r="BL1064" s="4"/>
      <c r="BM1064" s="4"/>
      <c r="BN1064" s="4"/>
      <c r="BO1064" s="4"/>
      <c r="BP1064" s="4"/>
      <c r="BQ1064" s="4"/>
      <c r="BR1064" s="4"/>
      <c r="BS1064" s="4"/>
      <c r="BT1064" s="4"/>
      <c r="BU1064" s="4"/>
      <c r="BV1064" s="4"/>
      <c r="BW1064" s="4"/>
      <c r="BX1064" s="4"/>
      <c r="BY1064" s="4"/>
      <c r="BZ1064" s="4"/>
      <c r="CA1064" s="4"/>
      <c r="CB1064" s="4"/>
      <c r="CC1064" s="4"/>
      <c r="CD1064" s="4"/>
      <c r="CE1064" s="4"/>
      <c r="CF1064" s="4"/>
      <c r="CG1064" s="4"/>
      <c r="CH1064" s="4"/>
      <c r="CI1064" s="4"/>
      <c r="CJ1064" s="4"/>
      <c r="CK1064" s="4"/>
      <c r="CL1064" s="4"/>
      <c r="CM1064" s="4"/>
      <c r="CN1064" s="4"/>
      <c r="CO1064" s="4"/>
      <c r="CP1064" s="4"/>
      <c r="CQ1064" s="4"/>
      <c r="CR1064" s="4"/>
      <c r="CS1064" s="4"/>
      <c r="CT1064" s="4"/>
      <c r="CU1064" s="4"/>
      <c r="CV1064" s="4"/>
    </row>
    <row r="1065" spans="2:100" x14ac:dyDescent="0.25"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5"/>
      <c r="AS1065" s="5"/>
      <c r="AT1065" s="5"/>
      <c r="AU1065" s="5"/>
      <c r="AV1065" s="5"/>
      <c r="AW1065" s="5"/>
      <c r="AX1065" s="5"/>
      <c r="AY1065" s="5"/>
      <c r="AZ1065" s="5"/>
      <c r="BA1065" s="5"/>
      <c r="BB1065" s="5"/>
      <c r="BC1065" s="5"/>
      <c r="BD1065" s="5"/>
      <c r="BE1065" s="5"/>
      <c r="BF1065" s="5"/>
      <c r="BG1065" s="5"/>
      <c r="BH1065" s="5"/>
      <c r="BI1065" s="5"/>
      <c r="BJ1065" s="5"/>
      <c r="BK1065" s="5"/>
      <c r="BL1065" s="5"/>
      <c r="BM1065" s="5"/>
      <c r="BN1065" s="5"/>
      <c r="BO1065" s="5"/>
      <c r="BP1065" s="5"/>
      <c r="BQ1065" s="5"/>
      <c r="BR1065" s="5"/>
      <c r="BS1065" s="5"/>
      <c r="BT1065" s="5"/>
      <c r="BU1065" s="5"/>
      <c r="BV1065" s="5"/>
      <c r="BW1065" s="5"/>
      <c r="BX1065" s="5"/>
      <c r="BY1065" s="5"/>
      <c r="BZ1065" s="5"/>
      <c r="CA1065" s="5"/>
      <c r="CB1065" s="5"/>
      <c r="CC1065" s="5"/>
      <c r="CD1065" s="5"/>
      <c r="CE1065" s="5"/>
      <c r="CF1065" s="5"/>
      <c r="CG1065" s="5"/>
      <c r="CH1065" s="5"/>
      <c r="CI1065" s="5"/>
      <c r="CJ1065" s="5"/>
      <c r="CK1065" s="5"/>
      <c r="CL1065" s="5"/>
      <c r="CM1065" s="5"/>
      <c r="CN1065" s="5"/>
      <c r="CO1065" s="5"/>
      <c r="CP1065" s="5"/>
      <c r="CQ1065" s="5"/>
      <c r="CR1065" s="5"/>
      <c r="CS1065" s="5"/>
      <c r="CT1065" s="5"/>
      <c r="CU1065" s="5"/>
      <c r="CV1065" s="5"/>
    </row>
    <row r="1066" spans="2:100" x14ac:dyDescent="0.25"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</row>
    <row r="1067" spans="2:100" x14ac:dyDescent="0.25"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  <c r="AJ1067" s="4"/>
      <c r="AK1067" s="4"/>
      <c r="AL1067" s="4"/>
      <c r="AM1067" s="4"/>
      <c r="AN1067" s="4"/>
      <c r="AO1067" s="4"/>
      <c r="AP1067" s="4"/>
      <c r="AQ1067" s="4"/>
      <c r="AR1067" s="4"/>
      <c r="AS1067" s="4"/>
      <c r="AT1067" s="4"/>
      <c r="AU1067" s="4"/>
      <c r="AV1067" s="4"/>
      <c r="AW1067" s="4"/>
      <c r="AX1067" s="4"/>
      <c r="AY1067" s="4"/>
      <c r="AZ1067" s="4"/>
      <c r="BA1067" s="4"/>
      <c r="BB1067" s="4"/>
      <c r="BC1067" s="4"/>
      <c r="BD1067" s="4"/>
      <c r="BE1067" s="4"/>
      <c r="BF1067" s="4"/>
      <c r="BG1067" s="4"/>
      <c r="BH1067" s="4"/>
      <c r="BI1067" s="4"/>
      <c r="BJ1067" s="4"/>
      <c r="BK1067" s="4"/>
      <c r="BL1067" s="4"/>
      <c r="BM1067" s="4"/>
      <c r="BN1067" s="4"/>
      <c r="BO1067" s="4"/>
      <c r="BP1067" s="4"/>
      <c r="BQ1067" s="4"/>
      <c r="BR1067" s="4"/>
      <c r="BS1067" s="4"/>
      <c r="BT1067" s="4"/>
      <c r="BU1067" s="4"/>
      <c r="BV1067" s="4"/>
      <c r="BW1067" s="4"/>
      <c r="BX1067" s="4"/>
      <c r="BY1067" s="4"/>
      <c r="BZ1067" s="4"/>
      <c r="CA1067" s="4"/>
      <c r="CB1067" s="4"/>
      <c r="CC1067" s="4"/>
      <c r="CD1067" s="4"/>
      <c r="CE1067" s="4"/>
      <c r="CF1067" s="4"/>
      <c r="CG1067" s="4"/>
      <c r="CH1067" s="4"/>
      <c r="CI1067" s="4"/>
      <c r="CJ1067" s="4"/>
      <c r="CK1067" s="4"/>
      <c r="CL1067" s="4"/>
      <c r="CM1067" s="4"/>
      <c r="CN1067" s="4"/>
      <c r="CO1067" s="4"/>
      <c r="CP1067" s="4"/>
      <c r="CQ1067" s="4"/>
      <c r="CR1067" s="4"/>
      <c r="CS1067" s="4"/>
      <c r="CT1067" s="4"/>
      <c r="CU1067" s="4"/>
      <c r="CV1067" s="4"/>
    </row>
    <row r="1068" spans="2:100" x14ac:dyDescent="0.25"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5"/>
      <c r="AU1068" s="5"/>
      <c r="AV1068" s="5"/>
      <c r="AW1068" s="5"/>
      <c r="AX1068" s="5"/>
      <c r="AY1068" s="5"/>
      <c r="AZ1068" s="5"/>
      <c r="BA1068" s="5"/>
      <c r="BB1068" s="5"/>
      <c r="BC1068" s="5"/>
      <c r="BD1068" s="5"/>
      <c r="BE1068" s="5"/>
      <c r="BF1068" s="5"/>
      <c r="BG1068" s="5"/>
      <c r="BH1068" s="5"/>
      <c r="BI1068" s="5"/>
      <c r="BJ1068" s="5"/>
      <c r="BK1068" s="5"/>
      <c r="BL1068" s="5"/>
      <c r="BM1068" s="5"/>
      <c r="BN1068" s="5"/>
      <c r="BO1068" s="5"/>
      <c r="BP1068" s="5"/>
      <c r="BQ1068" s="5"/>
      <c r="BR1068" s="5"/>
      <c r="BS1068" s="5"/>
      <c r="BT1068" s="5"/>
      <c r="BU1068" s="5"/>
      <c r="BV1068" s="5"/>
      <c r="BW1068" s="5"/>
      <c r="BX1068" s="5"/>
      <c r="BY1068" s="5"/>
      <c r="BZ1068" s="5"/>
      <c r="CA1068" s="5"/>
      <c r="CB1068" s="5"/>
      <c r="CC1068" s="5"/>
      <c r="CD1068" s="5"/>
      <c r="CE1068" s="5"/>
      <c r="CF1068" s="5"/>
      <c r="CG1068" s="5"/>
      <c r="CH1068" s="5"/>
      <c r="CI1068" s="5"/>
      <c r="CJ1068" s="5"/>
      <c r="CK1068" s="5"/>
      <c r="CL1068" s="5"/>
      <c r="CM1068" s="5"/>
      <c r="CN1068" s="5"/>
      <c r="CO1068" s="5"/>
      <c r="CP1068" s="5"/>
      <c r="CQ1068" s="5"/>
      <c r="CR1068" s="5"/>
      <c r="CS1068" s="5"/>
      <c r="CT1068" s="5"/>
      <c r="CU1068" s="5"/>
      <c r="CV1068" s="5"/>
    </row>
    <row r="1069" spans="2:100" x14ac:dyDescent="0.25"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</row>
    <row r="1070" spans="2:100" x14ac:dyDescent="0.25"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K1070" s="4"/>
      <c r="AL1070" s="4"/>
      <c r="AM1070" s="4"/>
      <c r="AN1070" s="4"/>
      <c r="AO1070" s="4"/>
      <c r="AP1070" s="4"/>
      <c r="AQ1070" s="4"/>
      <c r="AR1070" s="4"/>
      <c r="AS1070" s="4"/>
      <c r="AT1070" s="4"/>
      <c r="AU1070" s="4"/>
      <c r="AV1070" s="4"/>
      <c r="AW1070" s="4"/>
      <c r="AX1070" s="4"/>
      <c r="AY1070" s="4"/>
      <c r="AZ1070" s="4"/>
      <c r="BA1070" s="4"/>
      <c r="BB1070" s="4"/>
      <c r="BC1070" s="4"/>
      <c r="BD1070" s="4"/>
      <c r="BE1070" s="4"/>
      <c r="BF1070" s="4"/>
      <c r="BG1070" s="4"/>
      <c r="BH1070" s="4"/>
      <c r="BI1070" s="4"/>
      <c r="BJ1070" s="4"/>
      <c r="BK1070" s="4"/>
      <c r="BL1070" s="4"/>
      <c r="BM1070" s="4"/>
      <c r="BN1070" s="4"/>
      <c r="BO1070" s="4"/>
      <c r="BP1070" s="4"/>
      <c r="BQ1070" s="4"/>
      <c r="BR1070" s="4"/>
      <c r="BS1070" s="4"/>
      <c r="BT1070" s="4"/>
      <c r="BU1070" s="4"/>
      <c r="BV1070" s="4"/>
      <c r="BW1070" s="4"/>
      <c r="BX1070" s="4"/>
      <c r="BY1070" s="4"/>
      <c r="BZ1070" s="4"/>
      <c r="CA1070" s="4"/>
      <c r="CB1070" s="4"/>
      <c r="CC1070" s="4"/>
      <c r="CD1070" s="4"/>
      <c r="CE1070" s="4"/>
      <c r="CF1070" s="4"/>
      <c r="CG1070" s="4"/>
      <c r="CH1070" s="4"/>
      <c r="CI1070" s="4"/>
      <c r="CJ1070" s="4"/>
      <c r="CK1070" s="4"/>
      <c r="CL1070" s="4"/>
      <c r="CM1070" s="4"/>
      <c r="CN1070" s="4"/>
      <c r="CO1070" s="4"/>
      <c r="CP1070" s="4"/>
      <c r="CQ1070" s="4"/>
      <c r="CR1070" s="4"/>
      <c r="CS1070" s="4"/>
      <c r="CT1070" s="4"/>
      <c r="CU1070" s="4"/>
      <c r="CV1070" s="4"/>
    </row>
    <row r="1071" spans="2:100" x14ac:dyDescent="0.25"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5"/>
      <c r="AS1071" s="5"/>
      <c r="AT1071" s="5"/>
      <c r="AU1071" s="5"/>
      <c r="AV1071" s="5"/>
      <c r="AW1071" s="5"/>
      <c r="AX1071" s="5"/>
      <c r="AY1071" s="5"/>
      <c r="AZ1071" s="5"/>
      <c r="BA1071" s="5"/>
      <c r="BB1071" s="5"/>
      <c r="BC1071" s="5"/>
      <c r="BD1071" s="5"/>
      <c r="BE1071" s="5"/>
      <c r="BF1071" s="5"/>
      <c r="BG1071" s="5"/>
      <c r="BH1071" s="5"/>
      <c r="BI1071" s="5"/>
      <c r="BJ1071" s="5"/>
      <c r="BK1071" s="5"/>
      <c r="BL1071" s="5"/>
      <c r="BM1071" s="5"/>
      <c r="BN1071" s="5"/>
      <c r="BO1071" s="5"/>
      <c r="BP1071" s="5"/>
      <c r="BQ1071" s="5"/>
      <c r="BR1071" s="5"/>
      <c r="BS1071" s="5"/>
      <c r="BT1071" s="5"/>
      <c r="BU1071" s="5"/>
      <c r="BV1071" s="5"/>
      <c r="BW1071" s="5"/>
      <c r="BX1071" s="5"/>
      <c r="BY1071" s="5"/>
      <c r="BZ1071" s="5"/>
      <c r="CA1071" s="5"/>
      <c r="CB1071" s="5"/>
      <c r="CC1071" s="5"/>
      <c r="CD1071" s="5"/>
      <c r="CE1071" s="5"/>
      <c r="CF1071" s="5"/>
      <c r="CG1071" s="5"/>
      <c r="CH1071" s="5"/>
      <c r="CI1071" s="5"/>
      <c r="CJ1071" s="5"/>
      <c r="CK1071" s="5"/>
      <c r="CL1071" s="5"/>
      <c r="CM1071" s="5"/>
      <c r="CN1071" s="5"/>
      <c r="CO1071" s="5"/>
      <c r="CP1071" s="5"/>
      <c r="CQ1071" s="5"/>
      <c r="CR1071" s="5"/>
      <c r="CS1071" s="5"/>
      <c r="CT1071" s="5"/>
      <c r="CU1071" s="5"/>
      <c r="CV1071" s="5"/>
    </row>
    <row r="1072" spans="2:100" x14ac:dyDescent="0.25"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</row>
    <row r="1073" spans="2:100" x14ac:dyDescent="0.25"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4"/>
      <c r="AH1073" s="4"/>
      <c r="AI1073" s="4"/>
      <c r="AJ1073" s="4"/>
      <c r="AK1073" s="4"/>
      <c r="AL1073" s="4"/>
      <c r="AM1073" s="4"/>
      <c r="AN1073" s="4"/>
      <c r="AO1073" s="4"/>
      <c r="AP1073" s="4"/>
      <c r="AQ1073" s="4"/>
      <c r="AR1073" s="4"/>
      <c r="AS1073" s="4"/>
      <c r="AT1073" s="4"/>
      <c r="AU1073" s="4"/>
      <c r="AV1073" s="4"/>
      <c r="AW1073" s="4"/>
      <c r="AX1073" s="4"/>
      <c r="AY1073" s="4"/>
      <c r="AZ1073" s="4"/>
      <c r="BA1073" s="4"/>
      <c r="BB1073" s="4"/>
      <c r="BC1073" s="4"/>
      <c r="BD1073" s="4"/>
      <c r="BE1073" s="4"/>
      <c r="BF1073" s="4"/>
      <c r="BG1073" s="4"/>
      <c r="BH1073" s="4"/>
      <c r="BI1073" s="4"/>
      <c r="BJ1073" s="4"/>
      <c r="BK1073" s="4"/>
      <c r="BL1073" s="4"/>
      <c r="BM1073" s="4"/>
      <c r="BN1073" s="4"/>
      <c r="BO1073" s="4"/>
      <c r="BP1073" s="4"/>
      <c r="BQ1073" s="4"/>
      <c r="BR1073" s="4"/>
      <c r="BS1073" s="4"/>
      <c r="BT1073" s="4"/>
      <c r="BU1073" s="4"/>
      <c r="BV1073" s="4"/>
      <c r="BW1073" s="4"/>
      <c r="BX1073" s="4"/>
      <c r="BY1073" s="4"/>
      <c r="BZ1073" s="4"/>
      <c r="CA1073" s="4"/>
      <c r="CB1073" s="4"/>
      <c r="CC1073" s="4"/>
      <c r="CD1073" s="4"/>
      <c r="CE1073" s="4"/>
      <c r="CF1073" s="4"/>
      <c r="CG1073" s="4"/>
      <c r="CH1073" s="4"/>
      <c r="CI1073" s="4"/>
      <c r="CJ1073" s="4"/>
      <c r="CK1073" s="4"/>
      <c r="CL1073" s="4"/>
      <c r="CM1073" s="4"/>
      <c r="CN1073" s="4"/>
      <c r="CO1073" s="4"/>
      <c r="CP1073" s="4"/>
      <c r="CQ1073" s="4"/>
      <c r="CR1073" s="4"/>
      <c r="CS1073" s="4"/>
      <c r="CT1073" s="4"/>
      <c r="CU1073" s="4"/>
      <c r="CV1073" s="4"/>
    </row>
    <row r="1074" spans="2:100" x14ac:dyDescent="0.25"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  <c r="AR1074" s="5"/>
      <c r="AS1074" s="5"/>
      <c r="AT1074" s="5"/>
      <c r="AU1074" s="5"/>
      <c r="AV1074" s="5"/>
      <c r="AW1074" s="5"/>
      <c r="AX1074" s="5"/>
      <c r="AY1074" s="5"/>
      <c r="AZ1074" s="5"/>
      <c r="BA1074" s="5"/>
      <c r="BB1074" s="5"/>
      <c r="BC1074" s="5"/>
      <c r="BD1074" s="5"/>
      <c r="BE1074" s="5"/>
      <c r="BF1074" s="5"/>
      <c r="BG1074" s="5"/>
      <c r="BH1074" s="5"/>
      <c r="BI1074" s="5"/>
      <c r="BJ1074" s="5"/>
      <c r="BK1074" s="5"/>
      <c r="BL1074" s="5"/>
      <c r="BM1074" s="5"/>
      <c r="BN1074" s="5"/>
      <c r="BO1074" s="5"/>
      <c r="BP1074" s="5"/>
      <c r="BQ1074" s="5"/>
      <c r="BR1074" s="5"/>
      <c r="BS1074" s="5"/>
      <c r="BT1074" s="5"/>
      <c r="BU1074" s="5"/>
      <c r="BV1074" s="5"/>
      <c r="BW1074" s="5"/>
      <c r="BX1074" s="5"/>
      <c r="BY1074" s="5"/>
      <c r="BZ1074" s="5"/>
      <c r="CA1074" s="5"/>
      <c r="CB1074" s="5"/>
      <c r="CC1074" s="5"/>
      <c r="CD1074" s="5"/>
      <c r="CE1074" s="5"/>
      <c r="CF1074" s="5"/>
      <c r="CG1074" s="5"/>
      <c r="CH1074" s="5"/>
      <c r="CI1074" s="5"/>
      <c r="CJ1074" s="5"/>
      <c r="CK1074" s="5"/>
      <c r="CL1074" s="5"/>
      <c r="CM1074" s="5"/>
      <c r="CN1074" s="5"/>
      <c r="CO1074" s="5"/>
      <c r="CP1074" s="5"/>
      <c r="CQ1074" s="5"/>
      <c r="CR1074" s="5"/>
      <c r="CS1074" s="5"/>
      <c r="CT1074" s="5"/>
      <c r="CU1074" s="5"/>
      <c r="CV1074" s="5"/>
    </row>
    <row r="1075" spans="2:100" x14ac:dyDescent="0.25"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</row>
    <row r="1076" spans="2:100" x14ac:dyDescent="0.25"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  <c r="AJ1076" s="4"/>
      <c r="AK1076" s="4"/>
      <c r="AL1076" s="4"/>
      <c r="AM1076" s="4"/>
      <c r="AN1076" s="4"/>
      <c r="AO1076" s="4"/>
      <c r="AP1076" s="4"/>
      <c r="AQ1076" s="4"/>
      <c r="AR1076" s="4"/>
      <c r="AS1076" s="4"/>
      <c r="AT1076" s="4"/>
      <c r="AU1076" s="4"/>
      <c r="AV1076" s="4"/>
      <c r="AW1076" s="4"/>
      <c r="AX1076" s="4"/>
      <c r="AY1076" s="4"/>
      <c r="AZ1076" s="4"/>
      <c r="BA1076" s="4"/>
      <c r="BB1076" s="4"/>
      <c r="BC1076" s="4"/>
      <c r="BD1076" s="4"/>
      <c r="BE1076" s="4"/>
      <c r="BF1076" s="4"/>
      <c r="BG1076" s="4"/>
      <c r="BH1076" s="4"/>
      <c r="BI1076" s="4"/>
      <c r="BJ1076" s="4"/>
      <c r="BK1076" s="4"/>
      <c r="BL1076" s="4"/>
      <c r="BM1076" s="4"/>
      <c r="BN1076" s="4"/>
      <c r="BO1076" s="4"/>
      <c r="BP1076" s="4"/>
      <c r="BQ1076" s="4"/>
      <c r="BR1076" s="4"/>
      <c r="BS1076" s="4"/>
      <c r="BT1076" s="4"/>
      <c r="BU1076" s="4"/>
      <c r="BV1076" s="4"/>
      <c r="BW1076" s="4"/>
      <c r="BX1076" s="4"/>
      <c r="BY1076" s="4"/>
      <c r="BZ1076" s="4"/>
      <c r="CA1076" s="4"/>
      <c r="CB1076" s="4"/>
      <c r="CC1076" s="4"/>
      <c r="CD1076" s="4"/>
      <c r="CE1076" s="4"/>
      <c r="CF1076" s="4"/>
      <c r="CG1076" s="4"/>
      <c r="CH1076" s="4"/>
      <c r="CI1076" s="4"/>
      <c r="CJ1076" s="4"/>
      <c r="CK1076" s="4"/>
      <c r="CL1076" s="4"/>
      <c r="CM1076" s="4"/>
      <c r="CN1076" s="4"/>
      <c r="CO1076" s="4"/>
      <c r="CP1076" s="4"/>
      <c r="CQ1076" s="4"/>
      <c r="CR1076" s="4"/>
      <c r="CS1076" s="4"/>
      <c r="CT1076" s="4"/>
      <c r="CU1076" s="4"/>
      <c r="CV1076" s="4"/>
    </row>
    <row r="1077" spans="2:100" x14ac:dyDescent="0.25"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  <c r="AR1077" s="5"/>
      <c r="AS1077" s="5"/>
      <c r="AT1077" s="5"/>
      <c r="AU1077" s="5"/>
      <c r="AV1077" s="5"/>
      <c r="AW1077" s="5"/>
      <c r="AX1077" s="5"/>
      <c r="AY1077" s="5"/>
      <c r="AZ1077" s="5"/>
      <c r="BA1077" s="5"/>
      <c r="BB1077" s="5"/>
      <c r="BC1077" s="5"/>
      <c r="BD1077" s="5"/>
      <c r="BE1077" s="5"/>
      <c r="BF1077" s="5"/>
      <c r="BG1077" s="5"/>
      <c r="BH1077" s="5"/>
      <c r="BI1077" s="5"/>
      <c r="BJ1077" s="5"/>
      <c r="BK1077" s="5"/>
      <c r="BL1077" s="5"/>
      <c r="BM1077" s="5"/>
      <c r="BN1077" s="5"/>
      <c r="BO1077" s="5"/>
      <c r="BP1077" s="5"/>
      <c r="BQ1077" s="5"/>
      <c r="BR1077" s="5"/>
      <c r="BS1077" s="5"/>
      <c r="BT1077" s="5"/>
      <c r="BU1077" s="5"/>
      <c r="BV1077" s="5"/>
      <c r="BW1077" s="5"/>
      <c r="BX1077" s="5"/>
      <c r="BY1077" s="5"/>
      <c r="BZ1077" s="5"/>
      <c r="CA1077" s="5"/>
      <c r="CB1077" s="5"/>
      <c r="CC1077" s="5"/>
      <c r="CD1077" s="5"/>
      <c r="CE1077" s="5"/>
      <c r="CF1077" s="5"/>
      <c r="CG1077" s="5"/>
      <c r="CH1077" s="5"/>
      <c r="CI1077" s="5"/>
      <c r="CJ1077" s="5"/>
      <c r="CK1077" s="5"/>
      <c r="CL1077" s="5"/>
      <c r="CM1077" s="5"/>
      <c r="CN1077" s="5"/>
      <c r="CO1077" s="5"/>
      <c r="CP1077" s="5"/>
      <c r="CQ1077" s="5"/>
      <c r="CR1077" s="5"/>
      <c r="CS1077" s="5"/>
      <c r="CT1077" s="5"/>
      <c r="CU1077" s="5"/>
      <c r="CV1077" s="5"/>
    </row>
    <row r="1078" spans="2:100" x14ac:dyDescent="0.25"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</row>
    <row r="1079" spans="2:100" x14ac:dyDescent="0.25"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4"/>
      <c r="AI1079" s="4"/>
      <c r="AJ1079" s="4"/>
      <c r="AK1079" s="4"/>
      <c r="AL1079" s="4"/>
      <c r="AM1079" s="4"/>
      <c r="AN1079" s="4"/>
      <c r="AO1079" s="4"/>
      <c r="AP1079" s="4"/>
      <c r="AQ1079" s="4"/>
      <c r="AR1079" s="4"/>
      <c r="AS1079" s="4"/>
      <c r="AT1079" s="4"/>
      <c r="AU1079" s="4"/>
      <c r="AV1079" s="4"/>
      <c r="AW1079" s="4"/>
      <c r="AX1079" s="4"/>
      <c r="AY1079" s="4"/>
      <c r="AZ1079" s="4"/>
      <c r="BA1079" s="4"/>
      <c r="BB1079" s="4"/>
      <c r="BC1079" s="4"/>
      <c r="BD1079" s="4"/>
      <c r="BE1079" s="4"/>
      <c r="BF1079" s="4"/>
      <c r="BG1079" s="4"/>
      <c r="BH1079" s="4"/>
      <c r="BI1079" s="4"/>
      <c r="BJ1079" s="4"/>
      <c r="BK1079" s="4"/>
      <c r="BL1079" s="4"/>
      <c r="BM1079" s="4"/>
      <c r="BN1079" s="4"/>
      <c r="BO1079" s="4"/>
      <c r="BP1079" s="4"/>
      <c r="BQ1079" s="4"/>
      <c r="BR1079" s="4"/>
      <c r="BS1079" s="4"/>
      <c r="BT1079" s="4"/>
      <c r="BU1079" s="4"/>
      <c r="BV1079" s="4"/>
      <c r="BW1079" s="4"/>
      <c r="BX1079" s="4"/>
      <c r="BY1079" s="4"/>
      <c r="BZ1079" s="4"/>
      <c r="CA1079" s="4"/>
      <c r="CB1079" s="4"/>
      <c r="CC1079" s="4"/>
      <c r="CD1079" s="4"/>
      <c r="CE1079" s="4"/>
      <c r="CF1079" s="4"/>
      <c r="CG1079" s="4"/>
      <c r="CH1079" s="4"/>
      <c r="CI1079" s="4"/>
      <c r="CJ1079" s="4"/>
      <c r="CK1079" s="4"/>
      <c r="CL1079" s="4"/>
      <c r="CM1079" s="4"/>
      <c r="CN1079" s="4"/>
      <c r="CO1079" s="4"/>
      <c r="CP1079" s="4"/>
      <c r="CQ1079" s="4"/>
      <c r="CR1079" s="4"/>
      <c r="CS1079" s="4"/>
      <c r="CT1079" s="4"/>
      <c r="CU1079" s="4"/>
      <c r="CV1079" s="4"/>
    </row>
    <row r="1080" spans="2:100" x14ac:dyDescent="0.25"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5"/>
      <c r="AQ1080" s="5"/>
      <c r="AR1080" s="5"/>
      <c r="AS1080" s="5"/>
      <c r="AT1080" s="5"/>
      <c r="AU1080" s="5"/>
      <c r="AV1080" s="5"/>
      <c r="AW1080" s="5"/>
      <c r="AX1080" s="5"/>
      <c r="AY1080" s="5"/>
      <c r="AZ1080" s="5"/>
      <c r="BA1080" s="5"/>
      <c r="BB1080" s="5"/>
      <c r="BC1080" s="5"/>
      <c r="BD1080" s="5"/>
      <c r="BE1080" s="5"/>
      <c r="BF1080" s="5"/>
      <c r="BG1080" s="5"/>
      <c r="BH1080" s="5"/>
      <c r="BI1080" s="5"/>
      <c r="BJ1080" s="5"/>
      <c r="BK1080" s="5"/>
      <c r="BL1080" s="5"/>
      <c r="BM1080" s="5"/>
      <c r="BN1080" s="5"/>
      <c r="BO1080" s="5"/>
      <c r="BP1080" s="5"/>
      <c r="BQ1080" s="5"/>
      <c r="BR1080" s="5"/>
      <c r="BS1080" s="5"/>
      <c r="BT1080" s="5"/>
      <c r="BU1080" s="5"/>
      <c r="BV1080" s="5"/>
      <c r="BW1080" s="5"/>
      <c r="BX1080" s="5"/>
      <c r="BY1080" s="5"/>
      <c r="BZ1080" s="5"/>
      <c r="CA1080" s="5"/>
      <c r="CB1080" s="5"/>
      <c r="CC1080" s="5"/>
      <c r="CD1080" s="5"/>
      <c r="CE1080" s="5"/>
      <c r="CF1080" s="5"/>
      <c r="CG1080" s="5"/>
      <c r="CH1080" s="5"/>
      <c r="CI1080" s="5"/>
      <c r="CJ1080" s="5"/>
      <c r="CK1080" s="5"/>
      <c r="CL1080" s="5"/>
      <c r="CM1080" s="5"/>
      <c r="CN1080" s="5"/>
      <c r="CO1080" s="5"/>
      <c r="CP1080" s="5"/>
      <c r="CQ1080" s="5"/>
      <c r="CR1080" s="5"/>
      <c r="CS1080" s="5"/>
      <c r="CT1080" s="5"/>
      <c r="CU1080" s="5"/>
      <c r="CV1080" s="5"/>
    </row>
    <row r="1081" spans="2:100" x14ac:dyDescent="0.25"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</row>
    <row r="1082" spans="2:100" x14ac:dyDescent="0.25"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  <c r="AJ1082" s="4"/>
      <c r="AK1082" s="4"/>
      <c r="AL1082" s="4"/>
      <c r="AM1082" s="4"/>
      <c r="AN1082" s="4"/>
      <c r="AO1082" s="4"/>
      <c r="AP1082" s="4"/>
      <c r="AQ1082" s="4"/>
      <c r="AR1082" s="4"/>
      <c r="AS1082" s="4"/>
      <c r="AT1082" s="4"/>
      <c r="AU1082" s="4"/>
      <c r="AV1082" s="4"/>
      <c r="AW1082" s="4"/>
      <c r="AX1082" s="4"/>
      <c r="AY1082" s="4"/>
      <c r="AZ1082" s="4"/>
      <c r="BA1082" s="4"/>
      <c r="BB1082" s="4"/>
      <c r="BC1082" s="4"/>
      <c r="BD1082" s="4"/>
      <c r="BE1082" s="4"/>
      <c r="BF1082" s="4"/>
      <c r="BG1082" s="4"/>
      <c r="BH1082" s="4"/>
      <c r="BI1082" s="4"/>
      <c r="BJ1082" s="4"/>
      <c r="BK1082" s="4"/>
      <c r="BL1082" s="4"/>
      <c r="BM1082" s="4"/>
      <c r="BN1082" s="4"/>
      <c r="BO1082" s="4"/>
      <c r="BP1082" s="4"/>
      <c r="BQ1082" s="4"/>
      <c r="BR1082" s="4"/>
      <c r="BS1082" s="4"/>
      <c r="BT1082" s="4"/>
      <c r="BU1082" s="4"/>
      <c r="BV1082" s="4"/>
      <c r="BW1082" s="4"/>
      <c r="BX1082" s="4"/>
      <c r="BY1082" s="4"/>
      <c r="BZ1082" s="4"/>
      <c r="CA1082" s="4"/>
      <c r="CB1082" s="4"/>
      <c r="CC1082" s="4"/>
      <c r="CD1082" s="4"/>
      <c r="CE1082" s="4"/>
      <c r="CF1082" s="4"/>
      <c r="CG1082" s="4"/>
      <c r="CH1082" s="4"/>
      <c r="CI1082" s="4"/>
      <c r="CJ1082" s="4"/>
      <c r="CK1082" s="4"/>
      <c r="CL1082" s="4"/>
      <c r="CM1082" s="4"/>
      <c r="CN1082" s="4"/>
      <c r="CO1082" s="4"/>
      <c r="CP1082" s="4"/>
      <c r="CQ1082" s="4"/>
      <c r="CR1082" s="4"/>
      <c r="CS1082" s="4"/>
      <c r="CT1082" s="4"/>
      <c r="CU1082" s="4"/>
      <c r="CV1082" s="4"/>
    </row>
    <row r="1083" spans="2:100" x14ac:dyDescent="0.25"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5"/>
      <c r="AQ1083" s="5"/>
      <c r="AR1083" s="5"/>
      <c r="AS1083" s="5"/>
      <c r="AT1083" s="5"/>
      <c r="AU1083" s="5"/>
      <c r="AV1083" s="5"/>
      <c r="AW1083" s="5"/>
      <c r="AX1083" s="5"/>
      <c r="AY1083" s="5"/>
      <c r="AZ1083" s="5"/>
      <c r="BA1083" s="5"/>
      <c r="BB1083" s="5"/>
      <c r="BC1083" s="5"/>
      <c r="BD1083" s="5"/>
      <c r="BE1083" s="5"/>
      <c r="BF1083" s="5"/>
      <c r="BG1083" s="5"/>
      <c r="BH1083" s="5"/>
      <c r="BI1083" s="5"/>
      <c r="BJ1083" s="5"/>
      <c r="BK1083" s="5"/>
      <c r="BL1083" s="5"/>
      <c r="BM1083" s="5"/>
      <c r="BN1083" s="5"/>
      <c r="BO1083" s="5"/>
      <c r="BP1083" s="5"/>
      <c r="BQ1083" s="5"/>
      <c r="BR1083" s="5"/>
      <c r="BS1083" s="5"/>
      <c r="BT1083" s="5"/>
      <c r="BU1083" s="5"/>
      <c r="BV1083" s="5"/>
      <c r="BW1083" s="5"/>
      <c r="BX1083" s="5"/>
      <c r="BY1083" s="5"/>
      <c r="BZ1083" s="5"/>
      <c r="CA1083" s="5"/>
      <c r="CB1083" s="5"/>
      <c r="CC1083" s="5"/>
      <c r="CD1083" s="5"/>
      <c r="CE1083" s="5"/>
      <c r="CF1083" s="5"/>
      <c r="CG1083" s="5"/>
      <c r="CH1083" s="5"/>
      <c r="CI1083" s="5"/>
      <c r="CJ1083" s="5"/>
      <c r="CK1083" s="5"/>
      <c r="CL1083" s="5"/>
      <c r="CM1083" s="5"/>
      <c r="CN1083" s="5"/>
      <c r="CO1083" s="5"/>
      <c r="CP1083" s="5"/>
      <c r="CQ1083" s="5"/>
      <c r="CR1083" s="5"/>
      <c r="CS1083" s="5"/>
      <c r="CT1083" s="5"/>
      <c r="CU1083" s="5"/>
      <c r="CV1083" s="5"/>
    </row>
    <row r="1084" spans="2:100" x14ac:dyDescent="0.25"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</row>
    <row r="1085" spans="2:100" x14ac:dyDescent="0.25"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  <c r="AG1085" s="4"/>
      <c r="AH1085" s="4"/>
      <c r="AI1085" s="4"/>
      <c r="AJ1085" s="4"/>
      <c r="AK1085" s="4"/>
      <c r="AL1085" s="4"/>
      <c r="AM1085" s="4"/>
      <c r="AN1085" s="4"/>
      <c r="AO1085" s="4"/>
      <c r="AP1085" s="4"/>
      <c r="AQ1085" s="4"/>
      <c r="AR1085" s="4"/>
      <c r="AS1085" s="4"/>
      <c r="AT1085" s="4"/>
      <c r="AU1085" s="4"/>
      <c r="AV1085" s="4"/>
      <c r="AW1085" s="4"/>
      <c r="AX1085" s="4"/>
      <c r="AY1085" s="4"/>
      <c r="AZ1085" s="4"/>
      <c r="BA1085" s="4"/>
      <c r="BB1085" s="4"/>
      <c r="BC1085" s="4"/>
      <c r="BD1085" s="4"/>
      <c r="BE1085" s="4"/>
      <c r="BF1085" s="4"/>
      <c r="BG1085" s="4"/>
      <c r="BH1085" s="4"/>
      <c r="BI1085" s="4"/>
      <c r="BJ1085" s="4"/>
      <c r="BK1085" s="4"/>
      <c r="BL1085" s="4"/>
      <c r="BM1085" s="4"/>
      <c r="BN1085" s="4"/>
      <c r="BO1085" s="4"/>
      <c r="BP1085" s="4"/>
      <c r="BQ1085" s="4"/>
      <c r="BR1085" s="4"/>
      <c r="BS1085" s="4"/>
      <c r="BT1085" s="4"/>
      <c r="BU1085" s="4"/>
      <c r="BV1085" s="4"/>
      <c r="BW1085" s="4"/>
      <c r="BX1085" s="4"/>
      <c r="BY1085" s="4"/>
      <c r="BZ1085" s="4"/>
      <c r="CA1085" s="4"/>
      <c r="CB1085" s="4"/>
      <c r="CC1085" s="4"/>
      <c r="CD1085" s="4"/>
      <c r="CE1085" s="4"/>
      <c r="CF1085" s="4"/>
      <c r="CG1085" s="4"/>
      <c r="CH1085" s="4"/>
      <c r="CI1085" s="4"/>
      <c r="CJ1085" s="4"/>
      <c r="CK1085" s="4"/>
      <c r="CL1085" s="4"/>
      <c r="CM1085" s="4"/>
      <c r="CN1085" s="4"/>
      <c r="CO1085" s="4"/>
      <c r="CP1085" s="4"/>
      <c r="CQ1085" s="4"/>
      <c r="CR1085" s="4"/>
      <c r="CS1085" s="4"/>
      <c r="CT1085" s="4"/>
      <c r="CU1085" s="4"/>
      <c r="CV1085" s="4"/>
    </row>
    <row r="1086" spans="2:100" x14ac:dyDescent="0.25"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5"/>
      <c r="AQ1086" s="5"/>
      <c r="AR1086" s="5"/>
      <c r="AS1086" s="5"/>
      <c r="AT1086" s="5"/>
      <c r="AU1086" s="5"/>
      <c r="AV1086" s="5"/>
      <c r="AW1086" s="5"/>
      <c r="AX1086" s="5"/>
      <c r="AY1086" s="5"/>
      <c r="AZ1086" s="5"/>
      <c r="BA1086" s="5"/>
      <c r="BB1086" s="5"/>
      <c r="BC1086" s="5"/>
      <c r="BD1086" s="5"/>
      <c r="BE1086" s="5"/>
      <c r="BF1086" s="5"/>
      <c r="BG1086" s="5"/>
      <c r="BH1086" s="5"/>
      <c r="BI1086" s="5"/>
      <c r="BJ1086" s="5"/>
      <c r="BK1086" s="5"/>
      <c r="BL1086" s="5"/>
      <c r="BM1086" s="5"/>
      <c r="BN1086" s="5"/>
      <c r="BO1086" s="5"/>
      <c r="BP1086" s="5"/>
      <c r="BQ1086" s="5"/>
      <c r="BR1086" s="5"/>
      <c r="BS1086" s="5"/>
      <c r="BT1086" s="5"/>
      <c r="BU1086" s="5"/>
      <c r="BV1086" s="5"/>
      <c r="BW1086" s="5"/>
      <c r="BX1086" s="5"/>
      <c r="BY1086" s="5"/>
      <c r="BZ1086" s="5"/>
      <c r="CA1086" s="5"/>
      <c r="CB1086" s="5"/>
      <c r="CC1086" s="5"/>
      <c r="CD1086" s="5"/>
      <c r="CE1086" s="5"/>
      <c r="CF1086" s="5"/>
      <c r="CG1086" s="5"/>
      <c r="CH1086" s="5"/>
      <c r="CI1086" s="5"/>
      <c r="CJ1086" s="5"/>
      <c r="CK1086" s="5"/>
      <c r="CL1086" s="5"/>
      <c r="CM1086" s="5"/>
      <c r="CN1086" s="5"/>
      <c r="CO1086" s="5"/>
      <c r="CP1086" s="5"/>
      <c r="CQ1086" s="5"/>
      <c r="CR1086" s="5"/>
      <c r="CS1086" s="5"/>
      <c r="CT1086" s="5"/>
      <c r="CU1086" s="5"/>
      <c r="CV1086" s="5"/>
    </row>
    <row r="1087" spans="2:100" x14ac:dyDescent="0.25"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</row>
    <row r="1088" spans="2:100" x14ac:dyDescent="0.25"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  <c r="AH1088" s="4"/>
      <c r="AI1088" s="4"/>
      <c r="AJ1088" s="4"/>
      <c r="AK1088" s="4"/>
      <c r="AL1088" s="4"/>
      <c r="AM1088" s="4"/>
      <c r="AN1088" s="4"/>
      <c r="AO1088" s="4"/>
      <c r="AP1088" s="4"/>
      <c r="AQ1088" s="4"/>
      <c r="AR1088" s="4"/>
      <c r="AS1088" s="4"/>
      <c r="AT1088" s="4"/>
      <c r="AU1088" s="4"/>
      <c r="AV1088" s="4"/>
      <c r="AW1088" s="4"/>
      <c r="AX1088" s="4"/>
      <c r="AY1088" s="4"/>
      <c r="AZ1088" s="4"/>
      <c r="BA1088" s="4"/>
      <c r="BB1088" s="4"/>
      <c r="BC1088" s="4"/>
      <c r="BD1088" s="4"/>
      <c r="BE1088" s="4"/>
      <c r="BF1088" s="4"/>
      <c r="BG1088" s="4"/>
      <c r="BH1088" s="4"/>
      <c r="BI1088" s="4"/>
      <c r="BJ1088" s="4"/>
      <c r="BK1088" s="4"/>
      <c r="BL1088" s="4"/>
      <c r="BM1088" s="4"/>
      <c r="BN1088" s="4"/>
      <c r="BO1088" s="4"/>
      <c r="BP1088" s="4"/>
      <c r="BQ1088" s="4"/>
      <c r="BR1088" s="4"/>
      <c r="BS1088" s="4"/>
      <c r="BT1088" s="4"/>
      <c r="BU1088" s="4"/>
      <c r="BV1088" s="4"/>
      <c r="BW1088" s="4"/>
      <c r="BX1088" s="4"/>
      <c r="BY1088" s="4"/>
      <c r="BZ1088" s="4"/>
      <c r="CA1088" s="4"/>
      <c r="CB1088" s="4"/>
      <c r="CC1088" s="4"/>
      <c r="CD1088" s="4"/>
      <c r="CE1088" s="4"/>
      <c r="CF1088" s="4"/>
      <c r="CG1088" s="4"/>
      <c r="CH1088" s="4"/>
      <c r="CI1088" s="4"/>
      <c r="CJ1088" s="4"/>
      <c r="CK1088" s="4"/>
      <c r="CL1088" s="4"/>
      <c r="CM1088" s="4"/>
      <c r="CN1088" s="4"/>
      <c r="CO1088" s="4"/>
      <c r="CP1088" s="4"/>
      <c r="CQ1088" s="4"/>
      <c r="CR1088" s="4"/>
      <c r="CS1088" s="4"/>
      <c r="CT1088" s="4"/>
      <c r="CU1088" s="4"/>
      <c r="CV1088" s="4"/>
    </row>
    <row r="1089" spans="2:100" x14ac:dyDescent="0.25"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5"/>
      <c r="AQ1089" s="5"/>
      <c r="AR1089" s="5"/>
      <c r="AS1089" s="5"/>
      <c r="AT1089" s="5"/>
      <c r="AU1089" s="5"/>
      <c r="AV1089" s="5"/>
      <c r="AW1089" s="5"/>
      <c r="AX1089" s="5"/>
      <c r="AY1089" s="5"/>
      <c r="AZ1089" s="5"/>
      <c r="BA1089" s="5"/>
      <c r="BB1089" s="5"/>
      <c r="BC1089" s="5"/>
      <c r="BD1089" s="5"/>
      <c r="BE1089" s="5"/>
      <c r="BF1089" s="5"/>
      <c r="BG1089" s="5"/>
      <c r="BH1089" s="5"/>
      <c r="BI1089" s="5"/>
      <c r="BJ1089" s="5"/>
      <c r="BK1089" s="5"/>
      <c r="BL1089" s="5"/>
      <c r="BM1089" s="5"/>
      <c r="BN1089" s="5"/>
      <c r="BO1089" s="5"/>
      <c r="BP1089" s="5"/>
      <c r="BQ1089" s="5"/>
      <c r="BR1089" s="5"/>
      <c r="BS1089" s="5"/>
      <c r="BT1089" s="5"/>
      <c r="BU1089" s="5"/>
      <c r="BV1089" s="5"/>
      <c r="BW1089" s="5"/>
      <c r="BX1089" s="5"/>
      <c r="BY1089" s="5"/>
      <c r="BZ1089" s="5"/>
      <c r="CA1089" s="5"/>
      <c r="CB1089" s="5"/>
      <c r="CC1089" s="5"/>
      <c r="CD1089" s="5"/>
      <c r="CE1089" s="5"/>
      <c r="CF1089" s="5"/>
      <c r="CG1089" s="5"/>
      <c r="CH1089" s="5"/>
      <c r="CI1089" s="5"/>
      <c r="CJ1089" s="5"/>
      <c r="CK1089" s="5"/>
      <c r="CL1089" s="5"/>
      <c r="CM1089" s="5"/>
      <c r="CN1089" s="5"/>
      <c r="CO1089" s="5"/>
      <c r="CP1089" s="5"/>
      <c r="CQ1089" s="5"/>
      <c r="CR1089" s="5"/>
      <c r="CS1089" s="5"/>
      <c r="CT1089" s="5"/>
      <c r="CU1089" s="5"/>
      <c r="CV1089" s="5"/>
    </row>
    <row r="1090" spans="2:100" x14ac:dyDescent="0.25"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</row>
    <row r="1091" spans="2:100" x14ac:dyDescent="0.25"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4"/>
      <c r="AH1091" s="4"/>
      <c r="AI1091" s="4"/>
      <c r="AJ1091" s="4"/>
      <c r="AK1091" s="4"/>
      <c r="AL1091" s="4"/>
      <c r="AM1091" s="4"/>
      <c r="AN1091" s="4"/>
      <c r="AO1091" s="4"/>
      <c r="AP1091" s="4"/>
      <c r="AQ1091" s="4"/>
      <c r="AR1091" s="4"/>
      <c r="AS1091" s="4"/>
      <c r="AT1091" s="4"/>
      <c r="AU1091" s="4"/>
      <c r="AV1091" s="4"/>
      <c r="AW1091" s="4"/>
      <c r="AX1091" s="4"/>
      <c r="AY1091" s="4"/>
      <c r="AZ1091" s="4"/>
      <c r="BA1091" s="4"/>
      <c r="BB1091" s="4"/>
      <c r="BC1091" s="4"/>
      <c r="BD1091" s="4"/>
      <c r="BE1091" s="4"/>
      <c r="BF1091" s="4"/>
      <c r="BG1091" s="4"/>
      <c r="BH1091" s="4"/>
      <c r="BI1091" s="4"/>
      <c r="BJ1091" s="4"/>
      <c r="BK1091" s="4"/>
      <c r="BL1091" s="4"/>
      <c r="BM1091" s="4"/>
      <c r="BN1091" s="4"/>
      <c r="BO1091" s="4"/>
      <c r="BP1091" s="4"/>
      <c r="BQ1091" s="4"/>
      <c r="BR1091" s="4"/>
      <c r="BS1091" s="4"/>
      <c r="BT1091" s="4"/>
      <c r="BU1091" s="4"/>
      <c r="BV1091" s="4"/>
      <c r="BW1091" s="4"/>
      <c r="BX1091" s="4"/>
      <c r="BY1091" s="4"/>
      <c r="BZ1091" s="4"/>
      <c r="CA1091" s="4"/>
      <c r="CB1091" s="4"/>
      <c r="CC1091" s="4"/>
      <c r="CD1091" s="4"/>
      <c r="CE1091" s="4"/>
      <c r="CF1091" s="4"/>
      <c r="CG1091" s="4"/>
      <c r="CH1091" s="4"/>
      <c r="CI1091" s="4"/>
      <c r="CJ1091" s="4"/>
      <c r="CK1091" s="4"/>
      <c r="CL1091" s="4"/>
      <c r="CM1091" s="4"/>
      <c r="CN1091" s="4"/>
      <c r="CO1091" s="4"/>
      <c r="CP1091" s="4"/>
      <c r="CQ1091" s="4"/>
      <c r="CR1091" s="4"/>
      <c r="CS1091" s="4"/>
      <c r="CT1091" s="4"/>
      <c r="CU1091" s="4"/>
      <c r="CV1091" s="4"/>
    </row>
    <row r="1092" spans="2:100" x14ac:dyDescent="0.25"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  <c r="AJ1092" s="5"/>
      <c r="AK1092" s="5"/>
      <c r="AL1092" s="5"/>
      <c r="AM1092" s="5"/>
      <c r="AN1092" s="5"/>
      <c r="AO1092" s="5"/>
      <c r="AP1092" s="5"/>
      <c r="AQ1092" s="5"/>
      <c r="AR1092" s="5"/>
      <c r="AS1092" s="5"/>
      <c r="AT1092" s="5"/>
      <c r="AU1092" s="5"/>
      <c r="AV1092" s="5"/>
      <c r="AW1092" s="5"/>
      <c r="AX1092" s="5"/>
      <c r="AY1092" s="5"/>
      <c r="AZ1092" s="5"/>
      <c r="BA1092" s="5"/>
      <c r="BB1092" s="5"/>
      <c r="BC1092" s="5"/>
      <c r="BD1092" s="5"/>
      <c r="BE1092" s="5"/>
      <c r="BF1092" s="5"/>
      <c r="BG1092" s="5"/>
      <c r="BH1092" s="5"/>
      <c r="BI1092" s="5"/>
      <c r="BJ1092" s="5"/>
      <c r="BK1092" s="5"/>
      <c r="BL1092" s="5"/>
      <c r="BM1092" s="5"/>
      <c r="BN1092" s="5"/>
      <c r="BO1092" s="5"/>
      <c r="BP1092" s="5"/>
      <c r="BQ1092" s="5"/>
      <c r="BR1092" s="5"/>
      <c r="BS1092" s="5"/>
      <c r="BT1092" s="5"/>
      <c r="BU1092" s="5"/>
      <c r="BV1092" s="5"/>
      <c r="BW1092" s="5"/>
      <c r="BX1092" s="5"/>
      <c r="BY1092" s="5"/>
      <c r="BZ1092" s="5"/>
      <c r="CA1092" s="5"/>
      <c r="CB1092" s="5"/>
      <c r="CC1092" s="5"/>
      <c r="CD1092" s="5"/>
      <c r="CE1092" s="5"/>
      <c r="CF1092" s="5"/>
      <c r="CG1092" s="5"/>
      <c r="CH1092" s="5"/>
      <c r="CI1092" s="5"/>
      <c r="CJ1092" s="5"/>
      <c r="CK1092" s="5"/>
      <c r="CL1092" s="5"/>
      <c r="CM1092" s="5"/>
      <c r="CN1092" s="5"/>
      <c r="CO1092" s="5"/>
      <c r="CP1092" s="5"/>
      <c r="CQ1092" s="5"/>
      <c r="CR1092" s="5"/>
      <c r="CS1092" s="5"/>
      <c r="CT1092" s="5"/>
      <c r="CU1092" s="5"/>
      <c r="CV1092" s="5"/>
    </row>
    <row r="1093" spans="2:100" x14ac:dyDescent="0.25"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</row>
    <row r="1094" spans="2:100" x14ac:dyDescent="0.25"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  <c r="AF1094" s="4"/>
      <c r="AG1094" s="4"/>
      <c r="AH1094" s="4"/>
      <c r="AI1094" s="4"/>
      <c r="AJ1094" s="4"/>
      <c r="AK1094" s="4"/>
      <c r="AL1094" s="4"/>
      <c r="AM1094" s="4"/>
      <c r="AN1094" s="4"/>
      <c r="AO1094" s="4"/>
      <c r="AP1094" s="4"/>
      <c r="AQ1094" s="4"/>
      <c r="AR1094" s="4"/>
      <c r="AS1094" s="4"/>
      <c r="AT1094" s="4"/>
      <c r="AU1094" s="4"/>
      <c r="AV1094" s="4"/>
      <c r="AW1094" s="4"/>
      <c r="AX1094" s="4"/>
      <c r="AY1094" s="4"/>
      <c r="AZ1094" s="4"/>
      <c r="BA1094" s="4"/>
      <c r="BB1094" s="4"/>
      <c r="BC1094" s="4"/>
      <c r="BD1094" s="4"/>
      <c r="BE1094" s="4"/>
      <c r="BF1094" s="4"/>
      <c r="BG1094" s="4"/>
      <c r="BH1094" s="4"/>
      <c r="BI1094" s="4"/>
      <c r="BJ1094" s="4"/>
      <c r="BK1094" s="4"/>
      <c r="BL1094" s="4"/>
      <c r="BM1094" s="4"/>
      <c r="BN1094" s="4"/>
      <c r="BO1094" s="4"/>
      <c r="BP1094" s="4"/>
      <c r="BQ1094" s="4"/>
      <c r="BR1094" s="4"/>
      <c r="BS1094" s="4"/>
      <c r="BT1094" s="4"/>
      <c r="BU1094" s="4"/>
      <c r="BV1094" s="4"/>
      <c r="BW1094" s="4"/>
      <c r="BX1094" s="4"/>
      <c r="BY1094" s="4"/>
      <c r="BZ1094" s="4"/>
      <c r="CA1094" s="4"/>
      <c r="CB1094" s="4"/>
      <c r="CC1094" s="4"/>
      <c r="CD1094" s="4"/>
      <c r="CE1094" s="4"/>
      <c r="CF1094" s="4"/>
      <c r="CG1094" s="4"/>
      <c r="CH1094" s="4"/>
      <c r="CI1094" s="4"/>
      <c r="CJ1094" s="4"/>
      <c r="CK1094" s="4"/>
      <c r="CL1094" s="4"/>
      <c r="CM1094" s="4"/>
      <c r="CN1094" s="4"/>
      <c r="CO1094" s="4"/>
      <c r="CP1094" s="4"/>
      <c r="CQ1094" s="4"/>
      <c r="CR1094" s="4"/>
      <c r="CS1094" s="4"/>
      <c r="CT1094" s="4"/>
      <c r="CU1094" s="4"/>
      <c r="CV1094" s="4"/>
    </row>
    <row r="1095" spans="2:100" x14ac:dyDescent="0.25"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  <c r="AJ1095" s="5"/>
      <c r="AK1095" s="5"/>
      <c r="AL1095" s="5"/>
      <c r="AM1095" s="5"/>
      <c r="AN1095" s="5"/>
      <c r="AO1095" s="5"/>
      <c r="AP1095" s="5"/>
      <c r="AQ1095" s="5"/>
      <c r="AR1095" s="5"/>
      <c r="AS1095" s="5"/>
      <c r="AT1095" s="5"/>
      <c r="AU1095" s="5"/>
      <c r="AV1095" s="5"/>
      <c r="AW1095" s="5"/>
      <c r="AX1095" s="5"/>
      <c r="AY1095" s="5"/>
      <c r="AZ1095" s="5"/>
      <c r="BA1095" s="5"/>
      <c r="BB1095" s="5"/>
      <c r="BC1095" s="5"/>
      <c r="BD1095" s="5"/>
      <c r="BE1095" s="5"/>
      <c r="BF1095" s="5"/>
      <c r="BG1095" s="5"/>
      <c r="BH1095" s="5"/>
      <c r="BI1095" s="5"/>
      <c r="BJ1095" s="5"/>
      <c r="BK1095" s="5"/>
      <c r="BL1095" s="5"/>
      <c r="BM1095" s="5"/>
      <c r="BN1095" s="5"/>
      <c r="BO1095" s="5"/>
      <c r="BP1095" s="5"/>
      <c r="BQ1095" s="5"/>
      <c r="BR1095" s="5"/>
      <c r="BS1095" s="5"/>
      <c r="BT1095" s="5"/>
      <c r="BU1095" s="5"/>
      <c r="BV1095" s="5"/>
      <c r="BW1095" s="5"/>
      <c r="BX1095" s="5"/>
      <c r="BY1095" s="5"/>
      <c r="BZ1095" s="5"/>
      <c r="CA1095" s="5"/>
      <c r="CB1095" s="5"/>
      <c r="CC1095" s="5"/>
      <c r="CD1095" s="5"/>
      <c r="CE1095" s="5"/>
      <c r="CF1095" s="5"/>
      <c r="CG1095" s="5"/>
      <c r="CH1095" s="5"/>
      <c r="CI1095" s="5"/>
      <c r="CJ1095" s="5"/>
      <c r="CK1095" s="5"/>
      <c r="CL1095" s="5"/>
      <c r="CM1095" s="5"/>
      <c r="CN1095" s="5"/>
      <c r="CO1095" s="5"/>
      <c r="CP1095" s="5"/>
      <c r="CQ1095" s="5"/>
      <c r="CR1095" s="5"/>
      <c r="CS1095" s="5"/>
      <c r="CT1095" s="5"/>
      <c r="CU1095" s="5"/>
      <c r="CV1095" s="5"/>
    </row>
    <row r="1096" spans="2:100" x14ac:dyDescent="0.25"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</row>
    <row r="1097" spans="2:100" x14ac:dyDescent="0.25"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  <c r="AG1097" s="4"/>
      <c r="AH1097" s="4"/>
      <c r="AI1097" s="4"/>
      <c r="AJ1097" s="4"/>
      <c r="AK1097" s="4"/>
      <c r="AL1097" s="4"/>
      <c r="AM1097" s="4"/>
      <c r="AN1097" s="4"/>
      <c r="AO1097" s="4"/>
      <c r="AP1097" s="4"/>
      <c r="AQ1097" s="4"/>
      <c r="AR1097" s="4"/>
      <c r="AS1097" s="4"/>
      <c r="AT1097" s="4"/>
      <c r="AU1097" s="4"/>
      <c r="AV1097" s="4"/>
      <c r="AW1097" s="4"/>
      <c r="AX1097" s="4"/>
      <c r="AY1097" s="4"/>
      <c r="AZ1097" s="4"/>
      <c r="BA1097" s="4"/>
      <c r="BB1097" s="4"/>
      <c r="BC1097" s="4"/>
      <c r="BD1097" s="4"/>
      <c r="BE1097" s="4"/>
      <c r="BF1097" s="4"/>
      <c r="BG1097" s="4"/>
      <c r="BH1097" s="4"/>
      <c r="BI1097" s="4"/>
      <c r="BJ1097" s="4"/>
      <c r="BK1097" s="4"/>
      <c r="BL1097" s="4"/>
      <c r="BM1097" s="4"/>
      <c r="BN1097" s="4"/>
      <c r="BO1097" s="4"/>
      <c r="BP1097" s="4"/>
      <c r="BQ1097" s="4"/>
      <c r="BR1097" s="4"/>
      <c r="BS1097" s="4"/>
      <c r="BT1097" s="4"/>
      <c r="BU1097" s="4"/>
      <c r="BV1097" s="4"/>
      <c r="BW1097" s="4"/>
      <c r="BX1097" s="4"/>
      <c r="BY1097" s="4"/>
      <c r="BZ1097" s="4"/>
      <c r="CA1097" s="4"/>
      <c r="CB1097" s="4"/>
      <c r="CC1097" s="4"/>
      <c r="CD1097" s="4"/>
      <c r="CE1097" s="4"/>
      <c r="CF1097" s="4"/>
      <c r="CG1097" s="4"/>
      <c r="CH1097" s="4"/>
      <c r="CI1097" s="4"/>
      <c r="CJ1097" s="4"/>
      <c r="CK1097" s="4"/>
      <c r="CL1097" s="4"/>
      <c r="CM1097" s="4"/>
      <c r="CN1097" s="4"/>
      <c r="CO1097" s="4"/>
      <c r="CP1097" s="4"/>
      <c r="CQ1097" s="4"/>
      <c r="CR1097" s="4"/>
      <c r="CS1097" s="4"/>
      <c r="CT1097" s="4"/>
      <c r="CU1097" s="4"/>
      <c r="CV1097" s="4"/>
    </row>
    <row r="1098" spans="2:100" x14ac:dyDescent="0.25"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  <c r="AL1098" s="5"/>
      <c r="AM1098" s="5"/>
      <c r="AN1098" s="5"/>
      <c r="AO1098" s="5"/>
      <c r="AP1098" s="5"/>
      <c r="AQ1098" s="5"/>
      <c r="AR1098" s="5"/>
      <c r="AS1098" s="5"/>
      <c r="AT1098" s="5"/>
      <c r="AU1098" s="5"/>
      <c r="AV1098" s="5"/>
      <c r="AW1098" s="5"/>
      <c r="AX1098" s="5"/>
      <c r="AY1098" s="5"/>
      <c r="AZ1098" s="5"/>
      <c r="BA1098" s="5"/>
      <c r="BB1098" s="5"/>
      <c r="BC1098" s="5"/>
      <c r="BD1098" s="5"/>
      <c r="BE1098" s="5"/>
      <c r="BF1098" s="5"/>
      <c r="BG1098" s="5"/>
      <c r="BH1098" s="5"/>
      <c r="BI1098" s="5"/>
      <c r="BJ1098" s="5"/>
      <c r="BK1098" s="5"/>
      <c r="BL1098" s="5"/>
      <c r="BM1098" s="5"/>
      <c r="BN1098" s="5"/>
      <c r="BO1098" s="5"/>
      <c r="BP1098" s="5"/>
      <c r="BQ1098" s="5"/>
      <c r="BR1098" s="5"/>
      <c r="BS1098" s="5"/>
      <c r="BT1098" s="5"/>
      <c r="BU1098" s="5"/>
      <c r="BV1098" s="5"/>
      <c r="BW1098" s="5"/>
      <c r="BX1098" s="5"/>
      <c r="BY1098" s="5"/>
      <c r="BZ1098" s="5"/>
      <c r="CA1098" s="5"/>
      <c r="CB1098" s="5"/>
      <c r="CC1098" s="5"/>
      <c r="CD1098" s="5"/>
      <c r="CE1098" s="5"/>
      <c r="CF1098" s="5"/>
      <c r="CG1098" s="5"/>
      <c r="CH1098" s="5"/>
      <c r="CI1098" s="5"/>
      <c r="CJ1098" s="5"/>
      <c r="CK1098" s="5"/>
      <c r="CL1098" s="5"/>
      <c r="CM1098" s="5"/>
      <c r="CN1098" s="5"/>
      <c r="CO1098" s="5"/>
      <c r="CP1098" s="5"/>
      <c r="CQ1098" s="5"/>
      <c r="CR1098" s="5"/>
      <c r="CS1098" s="5"/>
      <c r="CT1098" s="5"/>
      <c r="CU1098" s="5"/>
      <c r="CV1098" s="5"/>
    </row>
    <row r="1099" spans="2:100" x14ac:dyDescent="0.25"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</row>
    <row r="1100" spans="2:100" x14ac:dyDescent="0.25"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4"/>
      <c r="AD1100" s="4"/>
      <c r="AE1100" s="4"/>
      <c r="AF1100" s="4"/>
      <c r="AG1100" s="4"/>
      <c r="AH1100" s="4"/>
      <c r="AI1100" s="4"/>
      <c r="AJ1100" s="4"/>
      <c r="AK1100" s="4"/>
      <c r="AL1100" s="4"/>
      <c r="AM1100" s="4"/>
      <c r="AN1100" s="4"/>
      <c r="AO1100" s="4"/>
      <c r="AP1100" s="4"/>
      <c r="AQ1100" s="4"/>
      <c r="AR1100" s="4"/>
      <c r="AS1100" s="4"/>
      <c r="AT1100" s="4"/>
      <c r="AU1100" s="4"/>
      <c r="AV1100" s="4"/>
      <c r="AW1100" s="4"/>
      <c r="AX1100" s="4"/>
      <c r="AY1100" s="4"/>
      <c r="AZ1100" s="4"/>
      <c r="BA1100" s="4"/>
      <c r="BB1100" s="4"/>
      <c r="BC1100" s="4"/>
      <c r="BD1100" s="4"/>
      <c r="BE1100" s="4"/>
      <c r="BF1100" s="4"/>
      <c r="BG1100" s="4"/>
      <c r="BH1100" s="4"/>
      <c r="BI1100" s="4"/>
      <c r="BJ1100" s="4"/>
      <c r="BK1100" s="4"/>
      <c r="BL1100" s="4"/>
      <c r="BM1100" s="4"/>
      <c r="BN1100" s="4"/>
      <c r="BO1100" s="4"/>
      <c r="BP1100" s="4"/>
      <c r="BQ1100" s="4"/>
      <c r="BR1100" s="4"/>
      <c r="BS1100" s="4"/>
      <c r="BT1100" s="4"/>
      <c r="BU1100" s="4"/>
      <c r="BV1100" s="4"/>
      <c r="BW1100" s="4"/>
      <c r="BX1100" s="4"/>
      <c r="BY1100" s="4"/>
      <c r="BZ1100" s="4"/>
      <c r="CA1100" s="4"/>
      <c r="CB1100" s="4"/>
      <c r="CC1100" s="4"/>
      <c r="CD1100" s="4"/>
      <c r="CE1100" s="4"/>
      <c r="CF1100" s="4"/>
      <c r="CG1100" s="4"/>
      <c r="CH1100" s="4"/>
      <c r="CI1100" s="4"/>
      <c r="CJ1100" s="4"/>
      <c r="CK1100" s="4"/>
      <c r="CL1100" s="4"/>
      <c r="CM1100" s="4"/>
      <c r="CN1100" s="4"/>
      <c r="CO1100" s="4"/>
      <c r="CP1100" s="4"/>
      <c r="CQ1100" s="4"/>
      <c r="CR1100" s="4"/>
      <c r="CS1100" s="4"/>
      <c r="CT1100" s="4"/>
      <c r="CU1100" s="4"/>
      <c r="CV1100" s="4"/>
    </row>
    <row r="1101" spans="2:100" x14ac:dyDescent="0.25"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  <c r="AJ1101" s="5"/>
      <c r="AK1101" s="5"/>
      <c r="AL1101" s="5"/>
      <c r="AM1101" s="5"/>
      <c r="AN1101" s="5"/>
      <c r="AO1101" s="5"/>
      <c r="AP1101" s="5"/>
      <c r="AQ1101" s="5"/>
      <c r="AR1101" s="5"/>
      <c r="AS1101" s="5"/>
      <c r="AT1101" s="5"/>
      <c r="AU1101" s="5"/>
      <c r="AV1101" s="5"/>
      <c r="AW1101" s="5"/>
      <c r="AX1101" s="5"/>
      <c r="AY1101" s="5"/>
      <c r="AZ1101" s="5"/>
      <c r="BA1101" s="5"/>
      <c r="BB1101" s="5"/>
      <c r="BC1101" s="5"/>
      <c r="BD1101" s="5"/>
      <c r="BE1101" s="5"/>
      <c r="BF1101" s="5"/>
      <c r="BG1101" s="5"/>
      <c r="BH1101" s="5"/>
      <c r="BI1101" s="5"/>
      <c r="BJ1101" s="5"/>
      <c r="BK1101" s="5"/>
      <c r="BL1101" s="5"/>
      <c r="BM1101" s="5"/>
      <c r="BN1101" s="5"/>
      <c r="BO1101" s="5"/>
      <c r="BP1101" s="5"/>
      <c r="BQ1101" s="5"/>
      <c r="BR1101" s="5"/>
      <c r="BS1101" s="5"/>
      <c r="BT1101" s="5"/>
      <c r="BU1101" s="5"/>
      <c r="BV1101" s="5"/>
      <c r="BW1101" s="5"/>
      <c r="BX1101" s="5"/>
      <c r="BY1101" s="5"/>
      <c r="BZ1101" s="5"/>
      <c r="CA1101" s="5"/>
      <c r="CB1101" s="5"/>
      <c r="CC1101" s="5"/>
      <c r="CD1101" s="5"/>
      <c r="CE1101" s="5"/>
      <c r="CF1101" s="5"/>
      <c r="CG1101" s="5"/>
      <c r="CH1101" s="5"/>
      <c r="CI1101" s="5"/>
      <c r="CJ1101" s="5"/>
      <c r="CK1101" s="5"/>
      <c r="CL1101" s="5"/>
      <c r="CM1101" s="5"/>
      <c r="CN1101" s="5"/>
      <c r="CO1101" s="5"/>
      <c r="CP1101" s="5"/>
      <c r="CQ1101" s="5"/>
      <c r="CR1101" s="5"/>
      <c r="CS1101" s="5"/>
      <c r="CT1101" s="5"/>
      <c r="CU1101" s="5"/>
      <c r="CV1101" s="5"/>
    </row>
    <row r="1102" spans="2:100" x14ac:dyDescent="0.25"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</row>
    <row r="1103" spans="2:100" x14ac:dyDescent="0.25"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  <c r="AE1103" s="4"/>
      <c r="AF1103" s="4"/>
      <c r="AG1103" s="4"/>
      <c r="AH1103" s="4"/>
      <c r="AI1103" s="4"/>
      <c r="AJ1103" s="4"/>
      <c r="AK1103" s="4"/>
      <c r="AL1103" s="4"/>
      <c r="AM1103" s="4"/>
      <c r="AN1103" s="4"/>
      <c r="AO1103" s="4"/>
      <c r="AP1103" s="4"/>
      <c r="AQ1103" s="4"/>
      <c r="AR1103" s="4"/>
      <c r="AS1103" s="4"/>
      <c r="AT1103" s="4"/>
      <c r="AU1103" s="4"/>
      <c r="AV1103" s="4"/>
      <c r="AW1103" s="4"/>
      <c r="AX1103" s="4"/>
      <c r="AY1103" s="4"/>
      <c r="AZ1103" s="4"/>
      <c r="BA1103" s="4"/>
      <c r="BB1103" s="4"/>
      <c r="BC1103" s="4"/>
      <c r="BD1103" s="4"/>
      <c r="BE1103" s="4"/>
      <c r="BF1103" s="4"/>
      <c r="BG1103" s="4"/>
      <c r="BH1103" s="4"/>
      <c r="BI1103" s="4"/>
      <c r="BJ1103" s="4"/>
      <c r="BK1103" s="4"/>
      <c r="BL1103" s="4"/>
      <c r="BM1103" s="4"/>
      <c r="BN1103" s="4"/>
      <c r="BO1103" s="4"/>
      <c r="BP1103" s="4"/>
      <c r="BQ1103" s="4"/>
      <c r="BR1103" s="4"/>
      <c r="BS1103" s="4"/>
      <c r="BT1103" s="4"/>
      <c r="BU1103" s="4"/>
      <c r="BV1103" s="4"/>
      <c r="BW1103" s="4"/>
      <c r="BX1103" s="4"/>
      <c r="BY1103" s="4"/>
      <c r="BZ1103" s="4"/>
      <c r="CA1103" s="4"/>
      <c r="CB1103" s="4"/>
      <c r="CC1103" s="4"/>
      <c r="CD1103" s="4"/>
      <c r="CE1103" s="4"/>
      <c r="CF1103" s="4"/>
      <c r="CG1103" s="4"/>
      <c r="CH1103" s="4"/>
      <c r="CI1103" s="4"/>
      <c r="CJ1103" s="4"/>
      <c r="CK1103" s="4"/>
      <c r="CL1103" s="4"/>
      <c r="CM1103" s="4"/>
      <c r="CN1103" s="4"/>
      <c r="CO1103" s="4"/>
      <c r="CP1103" s="4"/>
      <c r="CQ1103" s="4"/>
      <c r="CR1103" s="4"/>
      <c r="CS1103" s="4"/>
      <c r="CT1103" s="4"/>
      <c r="CU1103" s="4"/>
      <c r="CV1103" s="4"/>
    </row>
    <row r="1104" spans="2:100" x14ac:dyDescent="0.25"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  <c r="AJ1104" s="5"/>
      <c r="AK1104" s="5"/>
      <c r="AL1104" s="5"/>
      <c r="AM1104" s="5"/>
      <c r="AN1104" s="5"/>
      <c r="AO1104" s="5"/>
      <c r="AP1104" s="5"/>
      <c r="AQ1104" s="5"/>
      <c r="AR1104" s="5"/>
      <c r="AS1104" s="5"/>
      <c r="AT1104" s="5"/>
      <c r="AU1104" s="5"/>
      <c r="AV1104" s="5"/>
      <c r="AW1104" s="5"/>
      <c r="AX1104" s="5"/>
      <c r="AY1104" s="5"/>
      <c r="AZ1104" s="5"/>
      <c r="BA1104" s="5"/>
      <c r="BB1104" s="5"/>
      <c r="BC1104" s="5"/>
      <c r="BD1104" s="5"/>
      <c r="BE1104" s="5"/>
      <c r="BF1104" s="5"/>
      <c r="BG1104" s="5"/>
      <c r="BH1104" s="5"/>
      <c r="BI1104" s="5"/>
      <c r="BJ1104" s="5"/>
      <c r="BK1104" s="5"/>
      <c r="BL1104" s="5"/>
      <c r="BM1104" s="5"/>
      <c r="BN1104" s="5"/>
      <c r="BO1104" s="5"/>
      <c r="BP1104" s="5"/>
      <c r="BQ1104" s="5"/>
      <c r="BR1104" s="5"/>
      <c r="BS1104" s="5"/>
      <c r="BT1104" s="5"/>
      <c r="BU1104" s="5"/>
      <c r="BV1104" s="5"/>
      <c r="BW1104" s="5"/>
      <c r="BX1104" s="5"/>
      <c r="BY1104" s="5"/>
      <c r="BZ1104" s="5"/>
      <c r="CA1104" s="5"/>
      <c r="CB1104" s="5"/>
      <c r="CC1104" s="5"/>
      <c r="CD1104" s="5"/>
      <c r="CE1104" s="5"/>
      <c r="CF1104" s="5"/>
      <c r="CG1104" s="5"/>
      <c r="CH1104" s="5"/>
      <c r="CI1104" s="5"/>
      <c r="CJ1104" s="5"/>
      <c r="CK1104" s="5"/>
      <c r="CL1104" s="5"/>
      <c r="CM1104" s="5"/>
      <c r="CN1104" s="5"/>
      <c r="CO1104" s="5"/>
      <c r="CP1104" s="5"/>
      <c r="CQ1104" s="5"/>
      <c r="CR1104" s="5"/>
      <c r="CS1104" s="5"/>
      <c r="CT1104" s="5"/>
      <c r="CU1104" s="5"/>
      <c r="CV1104" s="5"/>
    </row>
    <row r="1105" spans="2:100" x14ac:dyDescent="0.25"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</row>
    <row r="1106" spans="2:100" x14ac:dyDescent="0.25"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4"/>
      <c r="AH1106" s="4"/>
      <c r="AI1106" s="4"/>
      <c r="AJ1106" s="4"/>
      <c r="AK1106" s="4"/>
      <c r="AL1106" s="4"/>
      <c r="AM1106" s="4"/>
      <c r="AN1106" s="4"/>
      <c r="AO1106" s="4"/>
      <c r="AP1106" s="4"/>
      <c r="AQ1106" s="4"/>
      <c r="AR1106" s="4"/>
      <c r="AS1106" s="4"/>
      <c r="AT1106" s="4"/>
      <c r="AU1106" s="4"/>
      <c r="AV1106" s="4"/>
      <c r="AW1106" s="4"/>
      <c r="AX1106" s="4"/>
      <c r="AY1106" s="4"/>
      <c r="AZ1106" s="4"/>
      <c r="BA1106" s="4"/>
      <c r="BB1106" s="4"/>
      <c r="BC1106" s="4"/>
      <c r="BD1106" s="4"/>
      <c r="BE1106" s="4"/>
      <c r="BF1106" s="4"/>
      <c r="BG1106" s="4"/>
      <c r="BH1106" s="4"/>
      <c r="BI1106" s="4"/>
      <c r="BJ1106" s="4"/>
      <c r="BK1106" s="4"/>
      <c r="BL1106" s="4"/>
      <c r="BM1106" s="4"/>
      <c r="BN1106" s="4"/>
      <c r="BO1106" s="4"/>
      <c r="BP1106" s="4"/>
      <c r="BQ1106" s="4"/>
      <c r="BR1106" s="4"/>
      <c r="BS1106" s="4"/>
      <c r="BT1106" s="4"/>
      <c r="BU1106" s="4"/>
      <c r="BV1106" s="4"/>
      <c r="BW1106" s="4"/>
      <c r="BX1106" s="4"/>
      <c r="BY1106" s="4"/>
      <c r="BZ1106" s="4"/>
      <c r="CA1106" s="4"/>
      <c r="CB1106" s="4"/>
      <c r="CC1106" s="4"/>
      <c r="CD1106" s="4"/>
      <c r="CE1106" s="4"/>
      <c r="CF1106" s="4"/>
      <c r="CG1106" s="4"/>
      <c r="CH1106" s="4"/>
      <c r="CI1106" s="4"/>
      <c r="CJ1106" s="4"/>
      <c r="CK1106" s="4"/>
      <c r="CL1106" s="4"/>
      <c r="CM1106" s="4"/>
      <c r="CN1106" s="4"/>
      <c r="CO1106" s="4"/>
      <c r="CP1106" s="4"/>
      <c r="CQ1106" s="4"/>
      <c r="CR1106" s="4"/>
      <c r="CS1106" s="4"/>
      <c r="CT1106" s="4"/>
      <c r="CU1106" s="4"/>
      <c r="CV1106" s="4"/>
    </row>
    <row r="1107" spans="2:100" x14ac:dyDescent="0.25"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  <c r="AK1107" s="5"/>
      <c r="AL1107" s="5"/>
      <c r="AM1107" s="5"/>
      <c r="AN1107" s="5"/>
      <c r="AO1107" s="5"/>
      <c r="AP1107" s="5"/>
      <c r="AQ1107" s="5"/>
      <c r="AR1107" s="5"/>
      <c r="AS1107" s="5"/>
      <c r="AT1107" s="5"/>
      <c r="AU1107" s="5"/>
      <c r="AV1107" s="5"/>
      <c r="AW1107" s="5"/>
      <c r="AX1107" s="5"/>
      <c r="AY1107" s="5"/>
      <c r="AZ1107" s="5"/>
      <c r="BA1107" s="5"/>
      <c r="BB1107" s="5"/>
      <c r="BC1107" s="5"/>
      <c r="BD1107" s="5"/>
      <c r="BE1107" s="5"/>
      <c r="BF1107" s="5"/>
      <c r="BG1107" s="5"/>
      <c r="BH1107" s="5"/>
      <c r="BI1107" s="5"/>
      <c r="BJ1107" s="5"/>
      <c r="BK1107" s="5"/>
      <c r="BL1107" s="5"/>
      <c r="BM1107" s="5"/>
      <c r="BN1107" s="5"/>
      <c r="BO1107" s="5"/>
      <c r="BP1107" s="5"/>
      <c r="BQ1107" s="5"/>
      <c r="BR1107" s="5"/>
      <c r="BS1107" s="5"/>
      <c r="BT1107" s="5"/>
      <c r="BU1107" s="5"/>
      <c r="BV1107" s="5"/>
      <c r="BW1107" s="5"/>
      <c r="BX1107" s="5"/>
      <c r="BY1107" s="5"/>
      <c r="BZ1107" s="5"/>
      <c r="CA1107" s="5"/>
      <c r="CB1107" s="5"/>
      <c r="CC1107" s="5"/>
      <c r="CD1107" s="5"/>
      <c r="CE1107" s="5"/>
      <c r="CF1107" s="5"/>
      <c r="CG1107" s="5"/>
      <c r="CH1107" s="5"/>
      <c r="CI1107" s="5"/>
      <c r="CJ1107" s="5"/>
      <c r="CK1107" s="5"/>
      <c r="CL1107" s="5"/>
      <c r="CM1107" s="5"/>
      <c r="CN1107" s="5"/>
      <c r="CO1107" s="5"/>
      <c r="CP1107" s="5"/>
      <c r="CQ1107" s="5"/>
      <c r="CR1107" s="5"/>
      <c r="CS1107" s="5"/>
      <c r="CT1107" s="5"/>
      <c r="CU1107" s="5"/>
      <c r="CV1107" s="5"/>
    </row>
    <row r="1108" spans="2:100" x14ac:dyDescent="0.25"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</row>
    <row r="1109" spans="2:100" x14ac:dyDescent="0.25"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4"/>
      <c r="AD1109" s="4"/>
      <c r="AE1109" s="4"/>
      <c r="AF1109" s="4"/>
      <c r="AG1109" s="4"/>
      <c r="AH1109" s="4"/>
      <c r="AI1109" s="4"/>
      <c r="AJ1109" s="4"/>
      <c r="AK1109" s="4"/>
      <c r="AL1109" s="4"/>
      <c r="AM1109" s="4"/>
      <c r="AN1109" s="4"/>
      <c r="AO1109" s="4"/>
      <c r="AP1109" s="4"/>
      <c r="AQ1109" s="4"/>
      <c r="AR1109" s="4"/>
      <c r="AS1109" s="4"/>
      <c r="AT1109" s="4"/>
      <c r="AU1109" s="4"/>
      <c r="AV1109" s="4"/>
      <c r="AW1109" s="4"/>
      <c r="AX1109" s="4"/>
      <c r="AY1109" s="4"/>
      <c r="AZ1109" s="4"/>
      <c r="BA1109" s="4"/>
      <c r="BB1109" s="4"/>
      <c r="BC1109" s="4"/>
      <c r="BD1109" s="4"/>
      <c r="BE1109" s="4"/>
      <c r="BF1109" s="4"/>
      <c r="BG1109" s="4"/>
      <c r="BH1109" s="4"/>
      <c r="BI1109" s="4"/>
      <c r="BJ1109" s="4"/>
      <c r="BK1109" s="4"/>
      <c r="BL1109" s="4"/>
      <c r="BM1109" s="4"/>
      <c r="BN1109" s="4"/>
      <c r="BO1109" s="4"/>
      <c r="BP1109" s="4"/>
      <c r="BQ1109" s="4"/>
      <c r="BR1109" s="4"/>
      <c r="BS1109" s="4"/>
      <c r="BT1109" s="4"/>
      <c r="BU1109" s="4"/>
      <c r="BV1109" s="4"/>
      <c r="BW1109" s="4"/>
      <c r="BX1109" s="4"/>
      <c r="BY1109" s="4"/>
      <c r="BZ1109" s="4"/>
      <c r="CA1109" s="4"/>
      <c r="CB1109" s="4"/>
      <c r="CC1109" s="4"/>
      <c r="CD1109" s="4"/>
      <c r="CE1109" s="4"/>
      <c r="CF1109" s="4"/>
      <c r="CG1109" s="4"/>
      <c r="CH1109" s="4"/>
      <c r="CI1109" s="4"/>
      <c r="CJ1109" s="4"/>
      <c r="CK1109" s="4"/>
      <c r="CL1109" s="4"/>
      <c r="CM1109" s="4"/>
      <c r="CN1109" s="4"/>
      <c r="CO1109" s="4"/>
      <c r="CP1109" s="4"/>
      <c r="CQ1109" s="4"/>
      <c r="CR1109" s="4"/>
      <c r="CS1109" s="4"/>
      <c r="CT1109" s="4"/>
      <c r="CU1109" s="4"/>
      <c r="CV1109" s="4"/>
    </row>
    <row r="1110" spans="2:100" x14ac:dyDescent="0.25"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  <c r="AJ1110" s="5"/>
      <c r="AK1110" s="5"/>
      <c r="AL1110" s="5"/>
      <c r="AM1110" s="5"/>
      <c r="AN1110" s="5"/>
      <c r="AO1110" s="5"/>
      <c r="AP1110" s="5"/>
      <c r="AQ1110" s="5"/>
      <c r="AR1110" s="5"/>
      <c r="AS1110" s="5"/>
      <c r="AT1110" s="5"/>
      <c r="AU1110" s="5"/>
      <c r="AV1110" s="5"/>
      <c r="AW1110" s="5"/>
      <c r="AX1110" s="5"/>
      <c r="AY1110" s="5"/>
      <c r="AZ1110" s="5"/>
      <c r="BA1110" s="5"/>
      <c r="BB1110" s="5"/>
      <c r="BC1110" s="5"/>
      <c r="BD1110" s="5"/>
      <c r="BE1110" s="5"/>
      <c r="BF1110" s="5"/>
      <c r="BG1110" s="5"/>
      <c r="BH1110" s="5"/>
      <c r="BI1110" s="5"/>
      <c r="BJ1110" s="5"/>
      <c r="BK1110" s="5"/>
      <c r="BL1110" s="5"/>
      <c r="BM1110" s="5"/>
      <c r="BN1110" s="5"/>
      <c r="BO1110" s="5"/>
      <c r="BP1110" s="5"/>
      <c r="BQ1110" s="5"/>
      <c r="BR1110" s="5"/>
      <c r="BS1110" s="5"/>
      <c r="BT1110" s="5"/>
      <c r="BU1110" s="5"/>
      <c r="BV1110" s="5"/>
      <c r="BW1110" s="5"/>
      <c r="BX1110" s="5"/>
      <c r="BY1110" s="5"/>
      <c r="BZ1110" s="5"/>
      <c r="CA1110" s="5"/>
      <c r="CB1110" s="5"/>
      <c r="CC1110" s="5"/>
      <c r="CD1110" s="5"/>
      <c r="CE1110" s="5"/>
      <c r="CF1110" s="5"/>
      <c r="CG1110" s="5"/>
      <c r="CH1110" s="5"/>
      <c r="CI1110" s="5"/>
      <c r="CJ1110" s="5"/>
      <c r="CK1110" s="5"/>
      <c r="CL1110" s="5"/>
      <c r="CM1110" s="5"/>
      <c r="CN1110" s="5"/>
      <c r="CO1110" s="5"/>
      <c r="CP1110" s="5"/>
      <c r="CQ1110" s="5"/>
      <c r="CR1110" s="5"/>
      <c r="CS1110" s="5"/>
      <c r="CT1110" s="5"/>
      <c r="CU1110" s="5"/>
      <c r="CV1110" s="5"/>
    </row>
    <row r="1111" spans="2:100" x14ac:dyDescent="0.25"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</row>
    <row r="1112" spans="2:100" x14ac:dyDescent="0.25"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4"/>
      <c r="AD1112" s="4"/>
      <c r="AE1112" s="4"/>
      <c r="AF1112" s="4"/>
      <c r="AG1112" s="4"/>
      <c r="AH1112" s="4"/>
      <c r="AI1112" s="4"/>
      <c r="AJ1112" s="4"/>
      <c r="AK1112" s="4"/>
      <c r="AL1112" s="4"/>
      <c r="AM1112" s="4"/>
      <c r="AN1112" s="4"/>
      <c r="AO1112" s="4"/>
      <c r="AP1112" s="4"/>
      <c r="AQ1112" s="4"/>
      <c r="AR1112" s="4"/>
      <c r="AS1112" s="4"/>
      <c r="AT1112" s="4"/>
      <c r="AU1112" s="4"/>
      <c r="AV1112" s="4"/>
      <c r="AW1112" s="4"/>
      <c r="AX1112" s="4"/>
      <c r="AY1112" s="4"/>
      <c r="AZ1112" s="4"/>
      <c r="BA1112" s="4"/>
      <c r="BB1112" s="4"/>
      <c r="BC1112" s="4"/>
      <c r="BD1112" s="4"/>
      <c r="BE1112" s="4"/>
      <c r="BF1112" s="4"/>
      <c r="BG1112" s="4"/>
      <c r="BH1112" s="4"/>
      <c r="BI1112" s="4"/>
      <c r="BJ1112" s="4"/>
      <c r="BK1112" s="4"/>
      <c r="BL1112" s="4"/>
      <c r="BM1112" s="4"/>
      <c r="BN1112" s="4"/>
      <c r="BO1112" s="4"/>
      <c r="BP1112" s="4"/>
      <c r="BQ1112" s="4"/>
      <c r="BR1112" s="4"/>
      <c r="BS1112" s="4"/>
      <c r="BT1112" s="4"/>
      <c r="BU1112" s="4"/>
      <c r="BV1112" s="4"/>
      <c r="BW1112" s="4"/>
      <c r="BX1112" s="4"/>
      <c r="BY1112" s="4"/>
      <c r="BZ1112" s="4"/>
      <c r="CA1112" s="4"/>
      <c r="CB1112" s="4"/>
      <c r="CC1112" s="4"/>
      <c r="CD1112" s="4"/>
      <c r="CE1112" s="4"/>
      <c r="CF1112" s="4"/>
      <c r="CG1112" s="4"/>
      <c r="CH1112" s="4"/>
      <c r="CI1112" s="4"/>
      <c r="CJ1112" s="4"/>
      <c r="CK1112" s="4"/>
      <c r="CL1112" s="4"/>
      <c r="CM1112" s="4"/>
      <c r="CN1112" s="4"/>
      <c r="CO1112" s="4"/>
      <c r="CP1112" s="4"/>
      <c r="CQ1112" s="4"/>
      <c r="CR1112" s="4"/>
      <c r="CS1112" s="4"/>
      <c r="CT1112" s="4"/>
      <c r="CU1112" s="4"/>
      <c r="CV1112" s="4"/>
    </row>
    <row r="1113" spans="2:100" x14ac:dyDescent="0.25"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  <c r="AJ1113" s="5"/>
      <c r="AK1113" s="5"/>
      <c r="AL1113" s="5"/>
      <c r="AM1113" s="5"/>
      <c r="AN1113" s="5"/>
      <c r="AO1113" s="5"/>
      <c r="AP1113" s="5"/>
      <c r="AQ1113" s="5"/>
      <c r="AR1113" s="5"/>
      <c r="AS1113" s="5"/>
      <c r="AT1113" s="5"/>
      <c r="AU1113" s="5"/>
      <c r="AV1113" s="5"/>
      <c r="AW1113" s="5"/>
      <c r="AX1113" s="5"/>
      <c r="AY1113" s="5"/>
      <c r="AZ1113" s="5"/>
      <c r="BA1113" s="5"/>
      <c r="BB1113" s="5"/>
      <c r="BC1113" s="5"/>
      <c r="BD1113" s="5"/>
      <c r="BE1113" s="5"/>
      <c r="BF1113" s="5"/>
      <c r="BG1113" s="5"/>
      <c r="BH1113" s="5"/>
      <c r="BI1113" s="5"/>
      <c r="BJ1113" s="5"/>
      <c r="BK1113" s="5"/>
      <c r="BL1113" s="5"/>
      <c r="BM1113" s="5"/>
      <c r="BN1113" s="5"/>
      <c r="BO1113" s="5"/>
      <c r="BP1113" s="5"/>
      <c r="BQ1113" s="5"/>
      <c r="BR1113" s="5"/>
      <c r="BS1113" s="5"/>
      <c r="BT1113" s="5"/>
      <c r="BU1113" s="5"/>
      <c r="BV1113" s="5"/>
      <c r="BW1113" s="5"/>
      <c r="BX1113" s="5"/>
      <c r="BY1113" s="5"/>
      <c r="BZ1113" s="5"/>
      <c r="CA1113" s="5"/>
      <c r="CB1113" s="5"/>
      <c r="CC1113" s="5"/>
      <c r="CD1113" s="5"/>
      <c r="CE1113" s="5"/>
      <c r="CF1113" s="5"/>
      <c r="CG1113" s="5"/>
      <c r="CH1113" s="5"/>
      <c r="CI1113" s="5"/>
      <c r="CJ1113" s="5"/>
      <c r="CK1113" s="5"/>
      <c r="CL1113" s="5"/>
      <c r="CM1113" s="5"/>
      <c r="CN1113" s="5"/>
      <c r="CO1113" s="5"/>
      <c r="CP1113" s="5"/>
      <c r="CQ1113" s="5"/>
      <c r="CR1113" s="5"/>
      <c r="CS1113" s="5"/>
      <c r="CT1113" s="5"/>
      <c r="CU1113" s="5"/>
      <c r="CV1113" s="5"/>
    </row>
    <row r="1114" spans="2:100" x14ac:dyDescent="0.25"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</row>
    <row r="1115" spans="2:100" x14ac:dyDescent="0.25"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  <c r="AG1115" s="4"/>
      <c r="AH1115" s="4"/>
      <c r="AI1115" s="4"/>
      <c r="AJ1115" s="4"/>
      <c r="AK1115" s="4"/>
      <c r="AL1115" s="4"/>
      <c r="AM1115" s="4"/>
      <c r="AN1115" s="4"/>
      <c r="AO1115" s="4"/>
      <c r="AP1115" s="4"/>
      <c r="AQ1115" s="4"/>
      <c r="AR1115" s="4"/>
      <c r="AS1115" s="4"/>
      <c r="AT1115" s="4"/>
      <c r="AU1115" s="4"/>
      <c r="AV1115" s="4"/>
      <c r="AW1115" s="4"/>
      <c r="AX1115" s="4"/>
      <c r="AY1115" s="4"/>
      <c r="AZ1115" s="4"/>
      <c r="BA1115" s="4"/>
      <c r="BB1115" s="4"/>
      <c r="BC1115" s="4"/>
      <c r="BD1115" s="4"/>
      <c r="BE1115" s="4"/>
      <c r="BF1115" s="4"/>
      <c r="BG1115" s="4"/>
      <c r="BH1115" s="4"/>
      <c r="BI1115" s="4"/>
      <c r="BJ1115" s="4"/>
      <c r="BK1115" s="4"/>
      <c r="BL1115" s="4"/>
      <c r="BM1115" s="4"/>
      <c r="BN1115" s="4"/>
      <c r="BO1115" s="4"/>
      <c r="BP1115" s="4"/>
      <c r="BQ1115" s="4"/>
      <c r="BR1115" s="4"/>
      <c r="BS1115" s="4"/>
      <c r="BT1115" s="4"/>
      <c r="BU1115" s="4"/>
      <c r="BV1115" s="4"/>
      <c r="BW1115" s="4"/>
      <c r="BX1115" s="4"/>
      <c r="BY1115" s="4"/>
      <c r="BZ1115" s="4"/>
      <c r="CA1115" s="4"/>
      <c r="CB1115" s="4"/>
      <c r="CC1115" s="4"/>
      <c r="CD1115" s="4"/>
      <c r="CE1115" s="4"/>
      <c r="CF1115" s="4"/>
      <c r="CG1115" s="4"/>
      <c r="CH1115" s="4"/>
      <c r="CI1115" s="4"/>
      <c r="CJ1115" s="4"/>
      <c r="CK1115" s="4"/>
      <c r="CL1115" s="4"/>
      <c r="CM1115" s="4"/>
      <c r="CN1115" s="4"/>
      <c r="CO1115" s="4"/>
      <c r="CP1115" s="4"/>
      <c r="CQ1115" s="4"/>
      <c r="CR1115" s="4"/>
      <c r="CS1115" s="4"/>
      <c r="CT1115" s="4"/>
      <c r="CU1115" s="4"/>
      <c r="CV1115" s="4"/>
    </row>
    <row r="1116" spans="2:100" x14ac:dyDescent="0.25"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5"/>
      <c r="AL1116" s="5"/>
      <c r="AM1116" s="5"/>
      <c r="AN1116" s="5"/>
      <c r="AO1116" s="5"/>
      <c r="AP1116" s="5"/>
      <c r="AQ1116" s="5"/>
      <c r="AR1116" s="5"/>
      <c r="AS1116" s="5"/>
      <c r="AT1116" s="5"/>
      <c r="AU1116" s="5"/>
      <c r="AV1116" s="5"/>
      <c r="AW1116" s="5"/>
      <c r="AX1116" s="5"/>
      <c r="AY1116" s="5"/>
      <c r="AZ1116" s="5"/>
      <c r="BA1116" s="5"/>
      <c r="BB1116" s="5"/>
      <c r="BC1116" s="5"/>
      <c r="BD1116" s="5"/>
      <c r="BE1116" s="5"/>
      <c r="BF1116" s="5"/>
      <c r="BG1116" s="5"/>
      <c r="BH1116" s="5"/>
      <c r="BI1116" s="5"/>
      <c r="BJ1116" s="5"/>
      <c r="BK1116" s="5"/>
      <c r="BL1116" s="5"/>
      <c r="BM1116" s="5"/>
      <c r="BN1116" s="5"/>
      <c r="BO1116" s="5"/>
      <c r="BP1116" s="5"/>
      <c r="BQ1116" s="5"/>
      <c r="BR1116" s="5"/>
      <c r="BS1116" s="5"/>
      <c r="BT1116" s="5"/>
      <c r="BU1116" s="5"/>
      <c r="BV1116" s="5"/>
      <c r="BW1116" s="5"/>
      <c r="BX1116" s="5"/>
      <c r="BY1116" s="5"/>
      <c r="BZ1116" s="5"/>
      <c r="CA1116" s="5"/>
      <c r="CB1116" s="5"/>
      <c r="CC1116" s="5"/>
      <c r="CD1116" s="5"/>
      <c r="CE1116" s="5"/>
      <c r="CF1116" s="5"/>
      <c r="CG1116" s="5"/>
      <c r="CH1116" s="5"/>
      <c r="CI1116" s="5"/>
      <c r="CJ1116" s="5"/>
      <c r="CK1116" s="5"/>
      <c r="CL1116" s="5"/>
      <c r="CM1116" s="5"/>
      <c r="CN1116" s="5"/>
      <c r="CO1116" s="5"/>
      <c r="CP1116" s="5"/>
      <c r="CQ1116" s="5"/>
      <c r="CR1116" s="5"/>
      <c r="CS1116" s="5"/>
      <c r="CT1116" s="5"/>
      <c r="CU1116" s="5"/>
      <c r="CV1116" s="5"/>
    </row>
    <row r="1117" spans="2:100" x14ac:dyDescent="0.25"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</row>
    <row r="1118" spans="2:100" x14ac:dyDescent="0.25"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4"/>
      <c r="AD1118" s="4"/>
      <c r="AE1118" s="4"/>
      <c r="AF1118" s="4"/>
      <c r="AG1118" s="4"/>
      <c r="AH1118" s="4"/>
      <c r="AI1118" s="4"/>
      <c r="AJ1118" s="4"/>
      <c r="AK1118" s="4"/>
      <c r="AL1118" s="4"/>
      <c r="AM1118" s="4"/>
      <c r="AN1118" s="4"/>
      <c r="AO1118" s="4"/>
      <c r="AP1118" s="4"/>
      <c r="AQ1118" s="4"/>
      <c r="AR1118" s="4"/>
      <c r="AS1118" s="4"/>
      <c r="AT1118" s="4"/>
      <c r="AU1118" s="4"/>
      <c r="AV1118" s="4"/>
      <c r="AW1118" s="4"/>
      <c r="AX1118" s="4"/>
      <c r="AY1118" s="4"/>
      <c r="AZ1118" s="4"/>
      <c r="BA1118" s="4"/>
      <c r="BB1118" s="4"/>
      <c r="BC1118" s="4"/>
      <c r="BD1118" s="4"/>
      <c r="BE1118" s="4"/>
      <c r="BF1118" s="4"/>
      <c r="BG1118" s="4"/>
      <c r="BH1118" s="4"/>
      <c r="BI1118" s="4"/>
      <c r="BJ1118" s="4"/>
      <c r="BK1118" s="4"/>
      <c r="BL1118" s="4"/>
      <c r="BM1118" s="4"/>
      <c r="BN1118" s="4"/>
      <c r="BO1118" s="4"/>
      <c r="BP1118" s="4"/>
      <c r="BQ1118" s="4"/>
      <c r="BR1118" s="4"/>
      <c r="BS1118" s="4"/>
      <c r="BT1118" s="4"/>
      <c r="BU1118" s="4"/>
      <c r="BV1118" s="4"/>
      <c r="BW1118" s="4"/>
      <c r="BX1118" s="4"/>
      <c r="BY1118" s="4"/>
      <c r="BZ1118" s="4"/>
      <c r="CA1118" s="4"/>
      <c r="CB1118" s="4"/>
      <c r="CC1118" s="4"/>
      <c r="CD1118" s="4"/>
      <c r="CE1118" s="4"/>
      <c r="CF1118" s="4"/>
      <c r="CG1118" s="4"/>
      <c r="CH1118" s="4"/>
      <c r="CI1118" s="4"/>
      <c r="CJ1118" s="4"/>
      <c r="CK1118" s="4"/>
      <c r="CL1118" s="4"/>
      <c r="CM1118" s="4"/>
      <c r="CN1118" s="4"/>
      <c r="CO1118" s="4"/>
      <c r="CP1118" s="4"/>
      <c r="CQ1118" s="4"/>
      <c r="CR1118" s="4"/>
      <c r="CS1118" s="4"/>
      <c r="CT1118" s="4"/>
      <c r="CU1118" s="4"/>
      <c r="CV1118" s="4"/>
    </row>
    <row r="1119" spans="2:100" x14ac:dyDescent="0.25"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  <c r="AJ1119" s="5"/>
      <c r="AK1119" s="5"/>
      <c r="AL1119" s="5"/>
      <c r="AM1119" s="5"/>
      <c r="AN1119" s="5"/>
      <c r="AO1119" s="5"/>
      <c r="AP1119" s="5"/>
      <c r="AQ1119" s="5"/>
      <c r="AR1119" s="5"/>
      <c r="AS1119" s="5"/>
      <c r="AT1119" s="5"/>
      <c r="AU1119" s="5"/>
      <c r="AV1119" s="5"/>
      <c r="AW1119" s="5"/>
      <c r="AX1119" s="5"/>
      <c r="AY1119" s="5"/>
      <c r="AZ1119" s="5"/>
      <c r="BA1119" s="5"/>
      <c r="BB1119" s="5"/>
      <c r="BC1119" s="5"/>
      <c r="BD1119" s="5"/>
      <c r="BE1119" s="5"/>
      <c r="BF1119" s="5"/>
      <c r="BG1119" s="5"/>
      <c r="BH1119" s="5"/>
      <c r="BI1119" s="5"/>
      <c r="BJ1119" s="5"/>
      <c r="BK1119" s="5"/>
      <c r="BL1119" s="5"/>
      <c r="BM1119" s="5"/>
      <c r="BN1119" s="5"/>
      <c r="BO1119" s="5"/>
      <c r="BP1119" s="5"/>
      <c r="BQ1119" s="5"/>
      <c r="BR1119" s="5"/>
      <c r="BS1119" s="5"/>
      <c r="BT1119" s="5"/>
      <c r="BU1119" s="5"/>
      <c r="BV1119" s="5"/>
      <c r="BW1119" s="5"/>
      <c r="BX1119" s="5"/>
      <c r="BY1119" s="5"/>
      <c r="BZ1119" s="5"/>
      <c r="CA1119" s="5"/>
      <c r="CB1119" s="5"/>
      <c r="CC1119" s="5"/>
      <c r="CD1119" s="5"/>
      <c r="CE1119" s="5"/>
      <c r="CF1119" s="5"/>
      <c r="CG1119" s="5"/>
      <c r="CH1119" s="5"/>
      <c r="CI1119" s="5"/>
      <c r="CJ1119" s="5"/>
      <c r="CK1119" s="5"/>
      <c r="CL1119" s="5"/>
      <c r="CM1119" s="5"/>
      <c r="CN1119" s="5"/>
      <c r="CO1119" s="5"/>
      <c r="CP1119" s="5"/>
      <c r="CQ1119" s="5"/>
      <c r="CR1119" s="5"/>
      <c r="CS1119" s="5"/>
      <c r="CT1119" s="5"/>
      <c r="CU1119" s="5"/>
      <c r="CV1119" s="5"/>
    </row>
    <row r="1120" spans="2:100" x14ac:dyDescent="0.25"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</row>
    <row r="1121" spans="2:100" x14ac:dyDescent="0.25"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  <c r="AH1121" s="4"/>
      <c r="AI1121" s="4"/>
      <c r="AJ1121" s="4"/>
      <c r="AK1121" s="4"/>
      <c r="AL1121" s="4"/>
      <c r="AM1121" s="4"/>
      <c r="AN1121" s="4"/>
      <c r="AO1121" s="4"/>
      <c r="AP1121" s="4"/>
      <c r="AQ1121" s="4"/>
      <c r="AR1121" s="4"/>
      <c r="AS1121" s="4"/>
      <c r="AT1121" s="4"/>
      <c r="AU1121" s="4"/>
      <c r="AV1121" s="4"/>
      <c r="AW1121" s="4"/>
      <c r="AX1121" s="4"/>
      <c r="AY1121" s="4"/>
      <c r="AZ1121" s="4"/>
      <c r="BA1121" s="4"/>
      <c r="BB1121" s="4"/>
      <c r="BC1121" s="4"/>
      <c r="BD1121" s="4"/>
      <c r="BE1121" s="4"/>
      <c r="BF1121" s="4"/>
      <c r="BG1121" s="4"/>
      <c r="BH1121" s="4"/>
      <c r="BI1121" s="4"/>
      <c r="BJ1121" s="4"/>
      <c r="BK1121" s="4"/>
      <c r="BL1121" s="4"/>
      <c r="BM1121" s="4"/>
      <c r="BN1121" s="4"/>
      <c r="BO1121" s="4"/>
      <c r="BP1121" s="4"/>
      <c r="BQ1121" s="4"/>
      <c r="BR1121" s="4"/>
      <c r="BS1121" s="4"/>
      <c r="BT1121" s="4"/>
      <c r="BU1121" s="4"/>
      <c r="BV1121" s="4"/>
      <c r="BW1121" s="4"/>
      <c r="BX1121" s="4"/>
      <c r="BY1121" s="4"/>
      <c r="BZ1121" s="4"/>
      <c r="CA1121" s="4"/>
      <c r="CB1121" s="4"/>
      <c r="CC1121" s="4"/>
      <c r="CD1121" s="4"/>
      <c r="CE1121" s="4"/>
      <c r="CF1121" s="4"/>
      <c r="CG1121" s="4"/>
      <c r="CH1121" s="4"/>
      <c r="CI1121" s="4"/>
      <c r="CJ1121" s="4"/>
      <c r="CK1121" s="4"/>
      <c r="CL1121" s="4"/>
      <c r="CM1121" s="4"/>
      <c r="CN1121" s="4"/>
      <c r="CO1121" s="4"/>
      <c r="CP1121" s="4"/>
      <c r="CQ1121" s="4"/>
      <c r="CR1121" s="4"/>
      <c r="CS1121" s="4"/>
      <c r="CT1121" s="4"/>
      <c r="CU1121" s="4"/>
      <c r="CV1121" s="4"/>
    </row>
    <row r="1122" spans="2:100" x14ac:dyDescent="0.25"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5"/>
      <c r="AL1122" s="5"/>
      <c r="AM1122" s="5"/>
      <c r="AN1122" s="5"/>
      <c r="AO1122" s="5"/>
      <c r="AP1122" s="5"/>
      <c r="AQ1122" s="5"/>
      <c r="AR1122" s="5"/>
      <c r="AS1122" s="5"/>
      <c r="AT1122" s="5"/>
      <c r="AU1122" s="5"/>
      <c r="AV1122" s="5"/>
      <c r="AW1122" s="5"/>
      <c r="AX1122" s="5"/>
      <c r="AY1122" s="5"/>
      <c r="AZ1122" s="5"/>
      <c r="BA1122" s="5"/>
      <c r="BB1122" s="5"/>
      <c r="BC1122" s="5"/>
      <c r="BD1122" s="5"/>
      <c r="BE1122" s="5"/>
      <c r="BF1122" s="5"/>
      <c r="BG1122" s="5"/>
      <c r="BH1122" s="5"/>
      <c r="BI1122" s="5"/>
      <c r="BJ1122" s="5"/>
      <c r="BK1122" s="5"/>
      <c r="BL1122" s="5"/>
      <c r="BM1122" s="5"/>
      <c r="BN1122" s="5"/>
      <c r="BO1122" s="5"/>
      <c r="BP1122" s="5"/>
      <c r="BQ1122" s="5"/>
      <c r="BR1122" s="5"/>
      <c r="BS1122" s="5"/>
      <c r="BT1122" s="5"/>
      <c r="BU1122" s="5"/>
      <c r="BV1122" s="5"/>
      <c r="BW1122" s="5"/>
      <c r="BX1122" s="5"/>
      <c r="BY1122" s="5"/>
      <c r="BZ1122" s="5"/>
      <c r="CA1122" s="5"/>
      <c r="CB1122" s="5"/>
      <c r="CC1122" s="5"/>
      <c r="CD1122" s="5"/>
      <c r="CE1122" s="5"/>
      <c r="CF1122" s="5"/>
      <c r="CG1122" s="5"/>
      <c r="CH1122" s="5"/>
      <c r="CI1122" s="5"/>
      <c r="CJ1122" s="5"/>
      <c r="CK1122" s="5"/>
      <c r="CL1122" s="5"/>
      <c r="CM1122" s="5"/>
      <c r="CN1122" s="5"/>
      <c r="CO1122" s="5"/>
      <c r="CP1122" s="5"/>
      <c r="CQ1122" s="5"/>
      <c r="CR1122" s="5"/>
      <c r="CS1122" s="5"/>
      <c r="CT1122" s="5"/>
      <c r="CU1122" s="5"/>
      <c r="CV1122" s="5"/>
    </row>
    <row r="1123" spans="2:100" x14ac:dyDescent="0.25"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</row>
    <row r="1124" spans="2:100" x14ac:dyDescent="0.25"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4"/>
      <c r="AD1124" s="4"/>
      <c r="AE1124" s="4"/>
      <c r="AF1124" s="4"/>
      <c r="AG1124" s="4"/>
      <c r="AH1124" s="4"/>
      <c r="AI1124" s="4"/>
      <c r="AJ1124" s="4"/>
      <c r="AK1124" s="4"/>
      <c r="AL1124" s="4"/>
      <c r="AM1124" s="4"/>
      <c r="AN1124" s="4"/>
      <c r="AO1124" s="4"/>
      <c r="AP1124" s="4"/>
      <c r="AQ1124" s="4"/>
      <c r="AR1124" s="4"/>
      <c r="AS1124" s="4"/>
      <c r="AT1124" s="4"/>
      <c r="AU1124" s="4"/>
      <c r="AV1124" s="4"/>
      <c r="AW1124" s="4"/>
      <c r="AX1124" s="4"/>
      <c r="AY1124" s="4"/>
      <c r="AZ1124" s="4"/>
      <c r="BA1124" s="4"/>
      <c r="BB1124" s="4"/>
      <c r="BC1124" s="4"/>
      <c r="BD1124" s="4"/>
      <c r="BE1124" s="4"/>
      <c r="BF1124" s="4"/>
      <c r="BG1124" s="4"/>
      <c r="BH1124" s="4"/>
      <c r="BI1124" s="4"/>
      <c r="BJ1124" s="4"/>
      <c r="BK1124" s="4"/>
      <c r="BL1124" s="4"/>
      <c r="BM1124" s="4"/>
      <c r="BN1124" s="4"/>
      <c r="BO1124" s="4"/>
      <c r="BP1124" s="4"/>
      <c r="BQ1124" s="4"/>
      <c r="BR1124" s="4"/>
      <c r="BS1124" s="4"/>
      <c r="BT1124" s="4"/>
      <c r="BU1124" s="4"/>
      <c r="BV1124" s="4"/>
      <c r="BW1124" s="4"/>
      <c r="BX1124" s="4"/>
      <c r="BY1124" s="4"/>
      <c r="BZ1124" s="4"/>
      <c r="CA1124" s="4"/>
      <c r="CB1124" s="4"/>
      <c r="CC1124" s="4"/>
      <c r="CD1124" s="4"/>
      <c r="CE1124" s="4"/>
      <c r="CF1124" s="4"/>
      <c r="CG1124" s="4"/>
      <c r="CH1124" s="4"/>
      <c r="CI1124" s="4"/>
      <c r="CJ1124" s="4"/>
      <c r="CK1124" s="4"/>
      <c r="CL1124" s="4"/>
      <c r="CM1124" s="4"/>
      <c r="CN1124" s="4"/>
      <c r="CO1124" s="4"/>
      <c r="CP1124" s="4"/>
      <c r="CQ1124" s="4"/>
      <c r="CR1124" s="4"/>
      <c r="CS1124" s="4"/>
      <c r="CT1124" s="4"/>
      <c r="CU1124" s="4"/>
      <c r="CV1124" s="4"/>
    </row>
    <row r="1125" spans="2:100" x14ac:dyDescent="0.25"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  <c r="AJ1125" s="5"/>
      <c r="AK1125" s="5"/>
      <c r="AL1125" s="5"/>
      <c r="AM1125" s="5"/>
      <c r="AN1125" s="5"/>
      <c r="AO1125" s="5"/>
      <c r="AP1125" s="5"/>
      <c r="AQ1125" s="5"/>
      <c r="AR1125" s="5"/>
      <c r="AS1125" s="5"/>
      <c r="AT1125" s="5"/>
      <c r="AU1125" s="5"/>
      <c r="AV1125" s="5"/>
      <c r="AW1125" s="5"/>
      <c r="AX1125" s="5"/>
      <c r="AY1125" s="5"/>
      <c r="AZ1125" s="5"/>
      <c r="BA1125" s="5"/>
      <c r="BB1125" s="5"/>
      <c r="BC1125" s="5"/>
      <c r="BD1125" s="5"/>
      <c r="BE1125" s="5"/>
      <c r="BF1125" s="5"/>
      <c r="BG1125" s="5"/>
      <c r="BH1125" s="5"/>
      <c r="BI1125" s="5"/>
      <c r="BJ1125" s="5"/>
      <c r="BK1125" s="5"/>
      <c r="BL1125" s="5"/>
      <c r="BM1125" s="5"/>
      <c r="BN1125" s="5"/>
      <c r="BO1125" s="5"/>
      <c r="BP1125" s="5"/>
      <c r="BQ1125" s="5"/>
      <c r="BR1125" s="5"/>
      <c r="BS1125" s="5"/>
      <c r="BT1125" s="5"/>
      <c r="BU1125" s="5"/>
      <c r="BV1125" s="5"/>
      <c r="BW1125" s="5"/>
      <c r="BX1125" s="5"/>
      <c r="BY1125" s="5"/>
      <c r="BZ1125" s="5"/>
      <c r="CA1125" s="5"/>
      <c r="CB1125" s="5"/>
      <c r="CC1125" s="5"/>
      <c r="CD1125" s="5"/>
      <c r="CE1125" s="5"/>
      <c r="CF1125" s="5"/>
      <c r="CG1125" s="5"/>
      <c r="CH1125" s="5"/>
      <c r="CI1125" s="5"/>
      <c r="CJ1125" s="5"/>
      <c r="CK1125" s="5"/>
      <c r="CL1125" s="5"/>
      <c r="CM1125" s="5"/>
      <c r="CN1125" s="5"/>
      <c r="CO1125" s="5"/>
      <c r="CP1125" s="5"/>
      <c r="CQ1125" s="5"/>
      <c r="CR1125" s="5"/>
      <c r="CS1125" s="5"/>
      <c r="CT1125" s="5"/>
      <c r="CU1125" s="5"/>
      <c r="CV1125" s="5"/>
    </row>
    <row r="1126" spans="2:100" x14ac:dyDescent="0.25"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</row>
    <row r="1127" spans="2:100" x14ac:dyDescent="0.25"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4"/>
      <c r="AD1127" s="4"/>
      <c r="AE1127" s="4"/>
      <c r="AF1127" s="4"/>
      <c r="AG1127" s="4"/>
      <c r="AH1127" s="4"/>
      <c r="AI1127" s="4"/>
      <c r="AJ1127" s="4"/>
      <c r="AK1127" s="4"/>
      <c r="AL1127" s="4"/>
      <c r="AM1127" s="4"/>
      <c r="AN1127" s="4"/>
      <c r="AO1127" s="4"/>
      <c r="AP1127" s="4"/>
      <c r="AQ1127" s="4"/>
      <c r="AR1127" s="4"/>
      <c r="AS1127" s="4"/>
      <c r="AT1127" s="4"/>
      <c r="AU1127" s="4"/>
      <c r="AV1127" s="4"/>
      <c r="AW1127" s="4"/>
      <c r="AX1127" s="4"/>
      <c r="AY1127" s="4"/>
      <c r="AZ1127" s="4"/>
      <c r="BA1127" s="4"/>
      <c r="BB1127" s="4"/>
      <c r="BC1127" s="4"/>
      <c r="BD1127" s="4"/>
      <c r="BE1127" s="4"/>
      <c r="BF1127" s="4"/>
      <c r="BG1127" s="4"/>
      <c r="BH1127" s="4"/>
      <c r="BI1127" s="4"/>
      <c r="BJ1127" s="4"/>
      <c r="BK1127" s="4"/>
      <c r="BL1127" s="4"/>
      <c r="BM1127" s="4"/>
      <c r="BN1127" s="4"/>
      <c r="BO1127" s="4"/>
      <c r="BP1127" s="4"/>
      <c r="BQ1127" s="4"/>
      <c r="BR1127" s="4"/>
      <c r="BS1127" s="4"/>
      <c r="BT1127" s="4"/>
      <c r="BU1127" s="4"/>
      <c r="BV1127" s="4"/>
      <c r="BW1127" s="4"/>
      <c r="BX1127" s="4"/>
      <c r="BY1127" s="4"/>
      <c r="BZ1127" s="4"/>
      <c r="CA1127" s="4"/>
      <c r="CB1127" s="4"/>
      <c r="CC1127" s="4"/>
      <c r="CD1127" s="4"/>
      <c r="CE1127" s="4"/>
      <c r="CF1127" s="4"/>
      <c r="CG1127" s="4"/>
      <c r="CH1127" s="4"/>
      <c r="CI1127" s="4"/>
      <c r="CJ1127" s="4"/>
      <c r="CK1127" s="4"/>
      <c r="CL1127" s="4"/>
      <c r="CM1127" s="4"/>
      <c r="CN1127" s="4"/>
      <c r="CO1127" s="4"/>
      <c r="CP1127" s="4"/>
      <c r="CQ1127" s="4"/>
      <c r="CR1127" s="4"/>
      <c r="CS1127" s="4"/>
      <c r="CT1127" s="4"/>
      <c r="CU1127" s="4"/>
      <c r="CV1127" s="4"/>
    </row>
    <row r="1128" spans="2:100" x14ac:dyDescent="0.25">
      <c r="B1128" s="5"/>
      <c r="C1128" s="5"/>
      <c r="D1128" s="5"/>
      <c r="E1128" s="5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  <c r="AJ1128" s="5"/>
      <c r="AK1128" s="5"/>
      <c r="AL1128" s="5"/>
      <c r="AM1128" s="5"/>
      <c r="AN1128" s="5"/>
      <c r="AO1128" s="5"/>
      <c r="AP1128" s="5"/>
      <c r="AQ1128" s="5"/>
      <c r="AR1128" s="5"/>
      <c r="AS1128" s="5"/>
      <c r="AT1128" s="5"/>
      <c r="AU1128" s="5"/>
      <c r="AV1128" s="5"/>
      <c r="AW1128" s="5"/>
      <c r="AX1128" s="5"/>
      <c r="AY1128" s="5"/>
      <c r="AZ1128" s="5"/>
      <c r="BA1128" s="5"/>
      <c r="BB1128" s="5"/>
      <c r="BC1128" s="5"/>
      <c r="BD1128" s="5"/>
      <c r="BE1128" s="5"/>
      <c r="BF1128" s="5"/>
      <c r="BG1128" s="5"/>
      <c r="BH1128" s="5"/>
      <c r="BI1128" s="5"/>
      <c r="BJ1128" s="5"/>
      <c r="BK1128" s="5"/>
      <c r="BL1128" s="5"/>
      <c r="BM1128" s="5"/>
      <c r="BN1128" s="5"/>
      <c r="BO1128" s="5"/>
      <c r="BP1128" s="5"/>
      <c r="BQ1128" s="5"/>
      <c r="BR1128" s="5"/>
      <c r="BS1128" s="5"/>
      <c r="BT1128" s="5"/>
      <c r="BU1128" s="5"/>
      <c r="BV1128" s="5"/>
      <c r="BW1128" s="5"/>
      <c r="BX1128" s="5"/>
      <c r="BY1128" s="5"/>
      <c r="BZ1128" s="5"/>
      <c r="CA1128" s="5"/>
      <c r="CB1128" s="5"/>
      <c r="CC1128" s="5"/>
      <c r="CD1128" s="5"/>
      <c r="CE1128" s="5"/>
      <c r="CF1128" s="5"/>
      <c r="CG1128" s="5"/>
      <c r="CH1128" s="5"/>
      <c r="CI1128" s="5"/>
      <c r="CJ1128" s="5"/>
      <c r="CK1128" s="5"/>
      <c r="CL1128" s="5"/>
      <c r="CM1128" s="5"/>
      <c r="CN1128" s="5"/>
      <c r="CO1128" s="5"/>
      <c r="CP1128" s="5"/>
      <c r="CQ1128" s="5"/>
      <c r="CR1128" s="5"/>
      <c r="CS1128" s="5"/>
      <c r="CT1128" s="5"/>
      <c r="CU1128" s="5"/>
      <c r="CV1128" s="5"/>
    </row>
    <row r="1129" spans="2:100" x14ac:dyDescent="0.25"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</row>
    <row r="1130" spans="2:100" x14ac:dyDescent="0.25"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4"/>
      <c r="AD1130" s="4"/>
      <c r="AE1130" s="4"/>
      <c r="AF1130" s="4"/>
      <c r="AG1130" s="4"/>
      <c r="AH1130" s="4"/>
      <c r="AI1130" s="4"/>
      <c r="AJ1130" s="4"/>
      <c r="AK1130" s="4"/>
      <c r="AL1130" s="4"/>
      <c r="AM1130" s="4"/>
      <c r="AN1130" s="4"/>
      <c r="AO1130" s="4"/>
      <c r="AP1130" s="4"/>
      <c r="AQ1130" s="4"/>
      <c r="AR1130" s="4"/>
      <c r="AS1130" s="4"/>
      <c r="AT1130" s="4"/>
      <c r="AU1130" s="4"/>
      <c r="AV1130" s="4"/>
      <c r="AW1130" s="4"/>
      <c r="AX1130" s="4"/>
      <c r="AY1130" s="4"/>
      <c r="AZ1130" s="4"/>
      <c r="BA1130" s="4"/>
      <c r="BB1130" s="4"/>
      <c r="BC1130" s="4"/>
      <c r="BD1130" s="4"/>
      <c r="BE1130" s="4"/>
      <c r="BF1130" s="4"/>
      <c r="BG1130" s="4"/>
      <c r="BH1130" s="4"/>
      <c r="BI1130" s="4"/>
      <c r="BJ1130" s="4"/>
      <c r="BK1130" s="4"/>
      <c r="BL1130" s="4"/>
      <c r="BM1130" s="4"/>
      <c r="BN1130" s="4"/>
      <c r="BO1130" s="4"/>
      <c r="BP1130" s="4"/>
      <c r="BQ1130" s="4"/>
      <c r="BR1130" s="4"/>
      <c r="BS1130" s="4"/>
      <c r="BT1130" s="4"/>
      <c r="BU1130" s="4"/>
      <c r="BV1130" s="4"/>
      <c r="BW1130" s="4"/>
      <c r="BX1130" s="4"/>
      <c r="BY1130" s="4"/>
      <c r="BZ1130" s="4"/>
      <c r="CA1130" s="4"/>
      <c r="CB1130" s="4"/>
      <c r="CC1130" s="4"/>
      <c r="CD1130" s="4"/>
      <c r="CE1130" s="4"/>
      <c r="CF1130" s="4"/>
      <c r="CG1130" s="4"/>
      <c r="CH1130" s="4"/>
      <c r="CI1130" s="4"/>
      <c r="CJ1130" s="4"/>
      <c r="CK1130" s="4"/>
      <c r="CL1130" s="4"/>
      <c r="CM1130" s="4"/>
      <c r="CN1130" s="4"/>
      <c r="CO1130" s="4"/>
      <c r="CP1130" s="4"/>
      <c r="CQ1130" s="4"/>
      <c r="CR1130" s="4"/>
      <c r="CS1130" s="4"/>
      <c r="CT1130" s="4"/>
      <c r="CU1130" s="4"/>
      <c r="CV1130" s="4"/>
    </row>
    <row r="1131" spans="2:100" x14ac:dyDescent="0.25">
      <c r="B1131" s="5"/>
      <c r="C1131" s="5"/>
      <c r="D1131" s="5"/>
      <c r="E1131" s="5"/>
      <c r="F1131" s="5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  <c r="AJ1131" s="5"/>
      <c r="AK1131" s="5"/>
      <c r="AL1131" s="5"/>
      <c r="AM1131" s="5"/>
      <c r="AN1131" s="5"/>
      <c r="AO1131" s="5"/>
      <c r="AP1131" s="5"/>
      <c r="AQ1131" s="5"/>
      <c r="AR1131" s="5"/>
      <c r="AS1131" s="5"/>
      <c r="AT1131" s="5"/>
      <c r="AU1131" s="5"/>
      <c r="AV1131" s="5"/>
      <c r="AW1131" s="5"/>
      <c r="AX1131" s="5"/>
      <c r="AY1131" s="5"/>
      <c r="AZ1131" s="5"/>
      <c r="BA1131" s="5"/>
      <c r="BB1131" s="5"/>
      <c r="BC1131" s="5"/>
      <c r="BD1131" s="5"/>
      <c r="BE1131" s="5"/>
      <c r="BF1131" s="5"/>
      <c r="BG1131" s="5"/>
      <c r="BH1131" s="5"/>
      <c r="BI1131" s="5"/>
      <c r="BJ1131" s="5"/>
      <c r="BK1131" s="5"/>
      <c r="BL1131" s="5"/>
      <c r="BM1131" s="5"/>
      <c r="BN1131" s="5"/>
      <c r="BO1131" s="5"/>
      <c r="BP1131" s="5"/>
      <c r="BQ1131" s="5"/>
      <c r="BR1131" s="5"/>
      <c r="BS1131" s="5"/>
      <c r="BT1131" s="5"/>
      <c r="BU1131" s="5"/>
      <c r="BV1131" s="5"/>
      <c r="BW1131" s="5"/>
      <c r="BX1131" s="5"/>
      <c r="BY1131" s="5"/>
      <c r="BZ1131" s="5"/>
      <c r="CA1131" s="5"/>
      <c r="CB1131" s="5"/>
      <c r="CC1131" s="5"/>
      <c r="CD1131" s="5"/>
      <c r="CE1131" s="5"/>
      <c r="CF1131" s="5"/>
      <c r="CG1131" s="5"/>
      <c r="CH1131" s="5"/>
      <c r="CI1131" s="5"/>
      <c r="CJ1131" s="5"/>
      <c r="CK1131" s="5"/>
      <c r="CL1131" s="5"/>
      <c r="CM1131" s="5"/>
      <c r="CN1131" s="5"/>
      <c r="CO1131" s="5"/>
      <c r="CP1131" s="5"/>
      <c r="CQ1131" s="5"/>
      <c r="CR1131" s="5"/>
      <c r="CS1131" s="5"/>
      <c r="CT1131" s="5"/>
      <c r="CU1131" s="5"/>
      <c r="CV1131" s="5"/>
    </row>
    <row r="1132" spans="2:100" x14ac:dyDescent="0.25"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</row>
    <row r="1133" spans="2:100" x14ac:dyDescent="0.25"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4"/>
      <c r="AD1133" s="4"/>
      <c r="AE1133" s="4"/>
      <c r="AF1133" s="4"/>
      <c r="AG1133" s="4"/>
      <c r="AH1133" s="4"/>
      <c r="AI1133" s="4"/>
      <c r="AJ1133" s="4"/>
      <c r="AK1133" s="4"/>
      <c r="AL1133" s="4"/>
      <c r="AM1133" s="4"/>
      <c r="AN1133" s="4"/>
      <c r="AO1133" s="4"/>
      <c r="AP1133" s="4"/>
      <c r="AQ1133" s="4"/>
      <c r="AR1133" s="4"/>
      <c r="AS1133" s="4"/>
      <c r="AT1133" s="4"/>
      <c r="AU1133" s="4"/>
      <c r="AV1133" s="4"/>
      <c r="AW1133" s="4"/>
      <c r="AX1133" s="4"/>
      <c r="AY1133" s="4"/>
      <c r="AZ1133" s="4"/>
      <c r="BA1133" s="4"/>
      <c r="BB1133" s="4"/>
      <c r="BC1133" s="4"/>
      <c r="BD1133" s="4"/>
      <c r="BE1133" s="4"/>
      <c r="BF1133" s="4"/>
      <c r="BG1133" s="4"/>
      <c r="BH1133" s="4"/>
      <c r="BI1133" s="4"/>
      <c r="BJ1133" s="4"/>
      <c r="BK1133" s="4"/>
      <c r="BL1133" s="4"/>
      <c r="BM1133" s="4"/>
      <c r="BN1133" s="4"/>
      <c r="BO1133" s="4"/>
      <c r="BP1133" s="4"/>
      <c r="BQ1133" s="4"/>
      <c r="BR1133" s="4"/>
      <c r="BS1133" s="4"/>
      <c r="BT1133" s="4"/>
      <c r="BU1133" s="4"/>
      <c r="BV1133" s="4"/>
      <c r="BW1133" s="4"/>
      <c r="BX1133" s="4"/>
      <c r="BY1133" s="4"/>
      <c r="BZ1133" s="4"/>
      <c r="CA1133" s="4"/>
      <c r="CB1133" s="4"/>
      <c r="CC1133" s="4"/>
      <c r="CD1133" s="4"/>
      <c r="CE1133" s="4"/>
      <c r="CF1133" s="4"/>
      <c r="CG1133" s="4"/>
      <c r="CH1133" s="4"/>
      <c r="CI1133" s="4"/>
      <c r="CJ1133" s="4"/>
      <c r="CK1133" s="4"/>
      <c r="CL1133" s="4"/>
      <c r="CM1133" s="4"/>
      <c r="CN1133" s="4"/>
      <c r="CO1133" s="4"/>
      <c r="CP1133" s="4"/>
      <c r="CQ1133" s="4"/>
      <c r="CR1133" s="4"/>
      <c r="CS1133" s="4"/>
      <c r="CT1133" s="4"/>
      <c r="CU1133" s="4"/>
      <c r="CV1133" s="4"/>
    </row>
    <row r="1134" spans="2:100" x14ac:dyDescent="0.25">
      <c r="B1134" s="5"/>
      <c r="C1134" s="5"/>
      <c r="D1134" s="5"/>
      <c r="E1134" s="5"/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  <c r="AJ1134" s="5"/>
      <c r="AK1134" s="5"/>
      <c r="AL1134" s="5"/>
      <c r="AM1134" s="5"/>
      <c r="AN1134" s="5"/>
      <c r="AO1134" s="5"/>
      <c r="AP1134" s="5"/>
      <c r="AQ1134" s="5"/>
      <c r="AR1134" s="5"/>
      <c r="AS1134" s="5"/>
      <c r="AT1134" s="5"/>
      <c r="AU1134" s="5"/>
      <c r="AV1134" s="5"/>
      <c r="AW1134" s="5"/>
      <c r="AX1134" s="5"/>
      <c r="AY1134" s="5"/>
      <c r="AZ1134" s="5"/>
      <c r="BA1134" s="5"/>
      <c r="BB1134" s="5"/>
      <c r="BC1134" s="5"/>
      <c r="BD1134" s="5"/>
      <c r="BE1134" s="5"/>
      <c r="BF1134" s="5"/>
      <c r="BG1134" s="5"/>
      <c r="BH1134" s="5"/>
      <c r="BI1134" s="5"/>
      <c r="BJ1134" s="5"/>
      <c r="BK1134" s="5"/>
      <c r="BL1134" s="5"/>
      <c r="BM1134" s="5"/>
      <c r="BN1134" s="5"/>
      <c r="BO1134" s="5"/>
      <c r="BP1134" s="5"/>
      <c r="BQ1134" s="5"/>
      <c r="BR1134" s="5"/>
      <c r="BS1134" s="5"/>
      <c r="BT1134" s="5"/>
      <c r="BU1134" s="5"/>
      <c r="BV1134" s="5"/>
      <c r="BW1134" s="5"/>
      <c r="BX1134" s="5"/>
      <c r="BY1134" s="5"/>
      <c r="BZ1134" s="5"/>
      <c r="CA1134" s="5"/>
      <c r="CB1134" s="5"/>
      <c r="CC1134" s="5"/>
      <c r="CD1134" s="5"/>
      <c r="CE1134" s="5"/>
      <c r="CF1134" s="5"/>
      <c r="CG1134" s="5"/>
      <c r="CH1134" s="5"/>
      <c r="CI1134" s="5"/>
      <c r="CJ1134" s="5"/>
      <c r="CK1134" s="5"/>
      <c r="CL1134" s="5"/>
      <c r="CM1134" s="5"/>
      <c r="CN1134" s="5"/>
      <c r="CO1134" s="5"/>
      <c r="CP1134" s="5"/>
      <c r="CQ1134" s="5"/>
      <c r="CR1134" s="5"/>
      <c r="CS1134" s="5"/>
      <c r="CT1134" s="5"/>
      <c r="CU1134" s="5"/>
      <c r="CV1134" s="5"/>
    </row>
    <row r="1135" spans="2:100" x14ac:dyDescent="0.25"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</row>
    <row r="1136" spans="2:100" x14ac:dyDescent="0.25"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4"/>
      <c r="AD1136" s="4"/>
      <c r="AE1136" s="4"/>
      <c r="AF1136" s="4"/>
      <c r="AG1136" s="4"/>
      <c r="AH1136" s="4"/>
      <c r="AI1136" s="4"/>
      <c r="AJ1136" s="4"/>
      <c r="AK1136" s="4"/>
      <c r="AL1136" s="4"/>
      <c r="AM1136" s="4"/>
      <c r="AN1136" s="4"/>
      <c r="AO1136" s="4"/>
      <c r="AP1136" s="4"/>
      <c r="AQ1136" s="4"/>
      <c r="AR1136" s="4"/>
      <c r="AS1136" s="4"/>
      <c r="AT1136" s="4"/>
      <c r="AU1136" s="4"/>
      <c r="AV1136" s="4"/>
      <c r="AW1136" s="4"/>
      <c r="AX1136" s="4"/>
      <c r="AY1136" s="4"/>
      <c r="AZ1136" s="4"/>
      <c r="BA1136" s="4"/>
      <c r="BB1136" s="4"/>
      <c r="BC1136" s="4"/>
      <c r="BD1136" s="4"/>
      <c r="BE1136" s="4"/>
      <c r="BF1136" s="4"/>
      <c r="BG1136" s="4"/>
      <c r="BH1136" s="4"/>
      <c r="BI1136" s="4"/>
      <c r="BJ1136" s="4"/>
      <c r="BK1136" s="4"/>
      <c r="BL1136" s="4"/>
      <c r="BM1136" s="4"/>
      <c r="BN1136" s="4"/>
      <c r="BO1136" s="4"/>
      <c r="BP1136" s="4"/>
      <c r="BQ1136" s="4"/>
      <c r="BR1136" s="4"/>
      <c r="BS1136" s="4"/>
      <c r="BT1136" s="4"/>
      <c r="BU1136" s="4"/>
      <c r="BV1136" s="4"/>
      <c r="BW1136" s="4"/>
      <c r="BX1136" s="4"/>
      <c r="BY1136" s="4"/>
      <c r="BZ1136" s="4"/>
      <c r="CA1136" s="4"/>
      <c r="CB1136" s="4"/>
      <c r="CC1136" s="4"/>
      <c r="CD1136" s="4"/>
      <c r="CE1136" s="4"/>
      <c r="CF1136" s="4"/>
      <c r="CG1136" s="4"/>
      <c r="CH1136" s="4"/>
      <c r="CI1136" s="4"/>
      <c r="CJ1136" s="4"/>
      <c r="CK1136" s="4"/>
      <c r="CL1136" s="4"/>
      <c r="CM1136" s="4"/>
      <c r="CN1136" s="4"/>
      <c r="CO1136" s="4"/>
      <c r="CP1136" s="4"/>
      <c r="CQ1136" s="4"/>
      <c r="CR1136" s="4"/>
      <c r="CS1136" s="4"/>
      <c r="CT1136" s="4"/>
      <c r="CU1136" s="4"/>
      <c r="CV1136" s="4"/>
    </row>
    <row r="1137" spans="2:100" x14ac:dyDescent="0.25">
      <c r="B1137" s="5"/>
      <c r="C1137" s="5"/>
      <c r="D1137" s="5"/>
      <c r="E1137" s="5"/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  <c r="AJ1137" s="5"/>
      <c r="AK1137" s="5"/>
      <c r="AL1137" s="5"/>
      <c r="AM1137" s="5"/>
      <c r="AN1137" s="5"/>
      <c r="AO1137" s="5"/>
      <c r="AP1137" s="5"/>
      <c r="AQ1137" s="5"/>
      <c r="AR1137" s="5"/>
      <c r="AS1137" s="5"/>
      <c r="AT1137" s="5"/>
      <c r="AU1137" s="5"/>
      <c r="AV1137" s="5"/>
      <c r="AW1137" s="5"/>
      <c r="AX1137" s="5"/>
      <c r="AY1137" s="5"/>
      <c r="AZ1137" s="5"/>
      <c r="BA1137" s="5"/>
      <c r="BB1137" s="5"/>
      <c r="BC1137" s="5"/>
      <c r="BD1137" s="5"/>
      <c r="BE1137" s="5"/>
      <c r="BF1137" s="5"/>
      <c r="BG1137" s="5"/>
      <c r="BH1137" s="5"/>
      <c r="BI1137" s="5"/>
      <c r="BJ1137" s="5"/>
      <c r="BK1137" s="5"/>
      <c r="BL1137" s="5"/>
      <c r="BM1137" s="5"/>
      <c r="BN1137" s="5"/>
      <c r="BO1137" s="5"/>
      <c r="BP1137" s="5"/>
      <c r="BQ1137" s="5"/>
      <c r="BR1137" s="5"/>
      <c r="BS1137" s="5"/>
      <c r="BT1137" s="5"/>
      <c r="BU1137" s="5"/>
      <c r="BV1137" s="5"/>
      <c r="BW1137" s="5"/>
      <c r="BX1137" s="5"/>
      <c r="BY1137" s="5"/>
      <c r="BZ1137" s="5"/>
      <c r="CA1137" s="5"/>
      <c r="CB1137" s="5"/>
      <c r="CC1137" s="5"/>
      <c r="CD1137" s="5"/>
      <c r="CE1137" s="5"/>
      <c r="CF1137" s="5"/>
      <c r="CG1137" s="5"/>
      <c r="CH1137" s="5"/>
      <c r="CI1137" s="5"/>
      <c r="CJ1137" s="5"/>
      <c r="CK1137" s="5"/>
      <c r="CL1137" s="5"/>
      <c r="CM1137" s="5"/>
      <c r="CN1137" s="5"/>
      <c r="CO1137" s="5"/>
      <c r="CP1137" s="5"/>
      <c r="CQ1137" s="5"/>
      <c r="CR1137" s="5"/>
      <c r="CS1137" s="5"/>
      <c r="CT1137" s="5"/>
      <c r="CU1137" s="5"/>
      <c r="CV1137" s="5"/>
    </row>
    <row r="1138" spans="2:100" x14ac:dyDescent="0.25"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</row>
    <row r="1139" spans="2:100" x14ac:dyDescent="0.25"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4"/>
      <c r="AD1139" s="4"/>
      <c r="AE1139" s="4"/>
      <c r="AF1139" s="4"/>
      <c r="AG1139" s="4"/>
      <c r="AH1139" s="4"/>
      <c r="AI1139" s="4"/>
      <c r="AJ1139" s="4"/>
      <c r="AK1139" s="4"/>
      <c r="AL1139" s="4"/>
      <c r="AM1139" s="4"/>
      <c r="AN1139" s="4"/>
      <c r="AO1139" s="4"/>
      <c r="AP1139" s="4"/>
      <c r="AQ1139" s="4"/>
      <c r="AR1139" s="4"/>
      <c r="AS1139" s="4"/>
      <c r="AT1139" s="4"/>
      <c r="AU1139" s="4"/>
      <c r="AV1139" s="4"/>
      <c r="AW1139" s="4"/>
      <c r="AX1139" s="4"/>
      <c r="AY1139" s="4"/>
      <c r="AZ1139" s="4"/>
      <c r="BA1139" s="4"/>
      <c r="BB1139" s="4"/>
      <c r="BC1139" s="4"/>
      <c r="BD1139" s="4"/>
      <c r="BE1139" s="4"/>
      <c r="BF1139" s="4"/>
      <c r="BG1139" s="4"/>
      <c r="BH1139" s="4"/>
      <c r="BI1139" s="4"/>
      <c r="BJ1139" s="4"/>
      <c r="BK1139" s="4"/>
      <c r="BL1139" s="4"/>
      <c r="BM1139" s="4"/>
      <c r="BN1139" s="4"/>
      <c r="BO1139" s="4"/>
      <c r="BP1139" s="4"/>
      <c r="BQ1139" s="4"/>
      <c r="BR1139" s="4"/>
      <c r="BS1139" s="4"/>
      <c r="BT1139" s="4"/>
      <c r="BU1139" s="4"/>
      <c r="BV1139" s="4"/>
      <c r="BW1139" s="4"/>
      <c r="BX1139" s="4"/>
      <c r="BY1139" s="4"/>
      <c r="BZ1139" s="4"/>
      <c r="CA1139" s="4"/>
      <c r="CB1139" s="4"/>
      <c r="CC1139" s="4"/>
      <c r="CD1139" s="4"/>
      <c r="CE1139" s="4"/>
      <c r="CF1139" s="4"/>
      <c r="CG1139" s="4"/>
      <c r="CH1139" s="4"/>
      <c r="CI1139" s="4"/>
      <c r="CJ1139" s="4"/>
      <c r="CK1139" s="4"/>
      <c r="CL1139" s="4"/>
      <c r="CM1139" s="4"/>
      <c r="CN1139" s="4"/>
      <c r="CO1139" s="4"/>
      <c r="CP1139" s="4"/>
      <c r="CQ1139" s="4"/>
      <c r="CR1139" s="4"/>
      <c r="CS1139" s="4"/>
      <c r="CT1139" s="4"/>
      <c r="CU1139" s="4"/>
      <c r="CV1139" s="4"/>
    </row>
    <row r="1140" spans="2:100" x14ac:dyDescent="0.25">
      <c r="B1140" s="5"/>
      <c r="C1140" s="5"/>
      <c r="D1140" s="5"/>
      <c r="E1140" s="5"/>
      <c r="F1140" s="5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  <c r="AJ1140" s="5"/>
      <c r="AK1140" s="5"/>
      <c r="AL1140" s="5"/>
      <c r="AM1140" s="5"/>
      <c r="AN1140" s="5"/>
      <c r="AO1140" s="5"/>
      <c r="AP1140" s="5"/>
      <c r="AQ1140" s="5"/>
      <c r="AR1140" s="5"/>
      <c r="AS1140" s="5"/>
      <c r="AT1140" s="5"/>
      <c r="AU1140" s="5"/>
      <c r="AV1140" s="5"/>
      <c r="AW1140" s="5"/>
      <c r="AX1140" s="5"/>
      <c r="AY1140" s="5"/>
      <c r="AZ1140" s="5"/>
      <c r="BA1140" s="5"/>
      <c r="BB1140" s="5"/>
      <c r="BC1140" s="5"/>
      <c r="BD1140" s="5"/>
      <c r="BE1140" s="5"/>
      <c r="BF1140" s="5"/>
      <c r="BG1140" s="5"/>
      <c r="BH1140" s="5"/>
      <c r="BI1140" s="5"/>
      <c r="BJ1140" s="5"/>
      <c r="BK1140" s="5"/>
      <c r="BL1140" s="5"/>
      <c r="BM1140" s="5"/>
      <c r="BN1140" s="5"/>
      <c r="BO1140" s="5"/>
      <c r="BP1140" s="5"/>
      <c r="BQ1140" s="5"/>
      <c r="BR1140" s="5"/>
      <c r="BS1140" s="5"/>
      <c r="BT1140" s="5"/>
      <c r="BU1140" s="5"/>
      <c r="BV1140" s="5"/>
      <c r="BW1140" s="5"/>
      <c r="BX1140" s="5"/>
      <c r="BY1140" s="5"/>
      <c r="BZ1140" s="5"/>
      <c r="CA1140" s="5"/>
      <c r="CB1140" s="5"/>
      <c r="CC1140" s="5"/>
      <c r="CD1140" s="5"/>
      <c r="CE1140" s="5"/>
      <c r="CF1140" s="5"/>
      <c r="CG1140" s="5"/>
      <c r="CH1140" s="5"/>
      <c r="CI1140" s="5"/>
      <c r="CJ1140" s="5"/>
      <c r="CK1140" s="5"/>
      <c r="CL1140" s="5"/>
      <c r="CM1140" s="5"/>
      <c r="CN1140" s="5"/>
      <c r="CO1140" s="5"/>
      <c r="CP1140" s="5"/>
      <c r="CQ1140" s="5"/>
      <c r="CR1140" s="5"/>
      <c r="CS1140" s="5"/>
      <c r="CT1140" s="5"/>
      <c r="CU1140" s="5"/>
      <c r="CV1140" s="5"/>
    </row>
    <row r="1141" spans="2:100" x14ac:dyDescent="0.25"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</row>
    <row r="1142" spans="2:100" x14ac:dyDescent="0.25">
      <c r="B1142" s="4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4"/>
      <c r="AD1142" s="4"/>
      <c r="AE1142" s="4"/>
      <c r="AF1142" s="4"/>
      <c r="AG1142" s="4"/>
      <c r="AH1142" s="4"/>
      <c r="AI1142" s="4"/>
      <c r="AJ1142" s="4"/>
      <c r="AK1142" s="4"/>
      <c r="AL1142" s="4"/>
      <c r="AM1142" s="4"/>
      <c r="AN1142" s="4"/>
      <c r="AO1142" s="4"/>
      <c r="AP1142" s="4"/>
      <c r="AQ1142" s="4"/>
      <c r="AR1142" s="4"/>
      <c r="AS1142" s="4"/>
      <c r="AT1142" s="4"/>
      <c r="AU1142" s="4"/>
      <c r="AV1142" s="4"/>
      <c r="AW1142" s="4"/>
      <c r="AX1142" s="4"/>
      <c r="AY1142" s="4"/>
      <c r="AZ1142" s="4"/>
      <c r="BA1142" s="4"/>
      <c r="BB1142" s="4"/>
      <c r="BC1142" s="4"/>
      <c r="BD1142" s="4"/>
      <c r="BE1142" s="4"/>
      <c r="BF1142" s="4"/>
      <c r="BG1142" s="4"/>
      <c r="BH1142" s="4"/>
      <c r="BI1142" s="4"/>
      <c r="BJ1142" s="4"/>
      <c r="BK1142" s="4"/>
      <c r="BL1142" s="4"/>
      <c r="BM1142" s="4"/>
      <c r="BN1142" s="4"/>
      <c r="BO1142" s="4"/>
      <c r="BP1142" s="4"/>
      <c r="BQ1142" s="4"/>
      <c r="BR1142" s="4"/>
      <c r="BS1142" s="4"/>
      <c r="BT1142" s="4"/>
      <c r="BU1142" s="4"/>
      <c r="BV1142" s="4"/>
      <c r="BW1142" s="4"/>
      <c r="BX1142" s="4"/>
      <c r="BY1142" s="4"/>
      <c r="BZ1142" s="4"/>
      <c r="CA1142" s="4"/>
      <c r="CB1142" s="4"/>
      <c r="CC1142" s="4"/>
      <c r="CD1142" s="4"/>
      <c r="CE1142" s="4"/>
      <c r="CF1142" s="4"/>
      <c r="CG1142" s="4"/>
      <c r="CH1142" s="4"/>
      <c r="CI1142" s="4"/>
      <c r="CJ1142" s="4"/>
      <c r="CK1142" s="4"/>
      <c r="CL1142" s="4"/>
      <c r="CM1142" s="4"/>
      <c r="CN1142" s="4"/>
      <c r="CO1142" s="4"/>
      <c r="CP1142" s="4"/>
      <c r="CQ1142" s="4"/>
      <c r="CR1142" s="4"/>
      <c r="CS1142" s="4"/>
      <c r="CT1142" s="4"/>
      <c r="CU1142" s="4"/>
      <c r="CV1142" s="4"/>
    </row>
    <row r="1143" spans="2:100" x14ac:dyDescent="0.25">
      <c r="B1143" s="5"/>
      <c r="C1143" s="5"/>
      <c r="D1143" s="5"/>
      <c r="E1143" s="5"/>
      <c r="F1143" s="5"/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/>
      <c r="AI1143" s="5"/>
      <c r="AJ1143" s="5"/>
      <c r="AK1143" s="5"/>
      <c r="AL1143" s="5"/>
      <c r="AM1143" s="5"/>
      <c r="AN1143" s="5"/>
      <c r="AO1143" s="5"/>
      <c r="AP1143" s="5"/>
      <c r="AQ1143" s="5"/>
      <c r="AR1143" s="5"/>
      <c r="AS1143" s="5"/>
      <c r="AT1143" s="5"/>
      <c r="AU1143" s="5"/>
      <c r="AV1143" s="5"/>
      <c r="AW1143" s="5"/>
      <c r="AX1143" s="5"/>
      <c r="AY1143" s="5"/>
      <c r="AZ1143" s="5"/>
      <c r="BA1143" s="5"/>
      <c r="BB1143" s="5"/>
      <c r="BC1143" s="5"/>
      <c r="BD1143" s="5"/>
      <c r="BE1143" s="5"/>
      <c r="BF1143" s="5"/>
      <c r="BG1143" s="5"/>
      <c r="BH1143" s="5"/>
      <c r="BI1143" s="5"/>
      <c r="BJ1143" s="5"/>
      <c r="BK1143" s="5"/>
      <c r="BL1143" s="5"/>
      <c r="BM1143" s="5"/>
      <c r="BN1143" s="5"/>
      <c r="BO1143" s="5"/>
      <c r="BP1143" s="5"/>
      <c r="BQ1143" s="5"/>
      <c r="BR1143" s="5"/>
      <c r="BS1143" s="5"/>
      <c r="BT1143" s="5"/>
      <c r="BU1143" s="5"/>
      <c r="BV1143" s="5"/>
      <c r="BW1143" s="5"/>
      <c r="BX1143" s="5"/>
      <c r="BY1143" s="5"/>
      <c r="BZ1143" s="5"/>
      <c r="CA1143" s="5"/>
      <c r="CB1143" s="5"/>
      <c r="CC1143" s="5"/>
      <c r="CD1143" s="5"/>
      <c r="CE1143" s="5"/>
      <c r="CF1143" s="5"/>
      <c r="CG1143" s="5"/>
      <c r="CH1143" s="5"/>
      <c r="CI1143" s="5"/>
      <c r="CJ1143" s="5"/>
      <c r="CK1143" s="5"/>
      <c r="CL1143" s="5"/>
      <c r="CM1143" s="5"/>
      <c r="CN1143" s="5"/>
      <c r="CO1143" s="5"/>
      <c r="CP1143" s="5"/>
      <c r="CQ1143" s="5"/>
      <c r="CR1143" s="5"/>
      <c r="CS1143" s="5"/>
      <c r="CT1143" s="5"/>
      <c r="CU1143" s="5"/>
      <c r="CV1143" s="5"/>
    </row>
    <row r="1144" spans="2:100" x14ac:dyDescent="0.25"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</row>
    <row r="1145" spans="2:100" x14ac:dyDescent="0.25"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4"/>
      <c r="AD1145" s="4"/>
      <c r="AE1145" s="4"/>
      <c r="AF1145" s="4"/>
      <c r="AG1145" s="4"/>
      <c r="AH1145" s="4"/>
      <c r="AI1145" s="4"/>
      <c r="AJ1145" s="4"/>
      <c r="AK1145" s="4"/>
      <c r="AL1145" s="4"/>
      <c r="AM1145" s="4"/>
      <c r="AN1145" s="4"/>
      <c r="AO1145" s="4"/>
      <c r="AP1145" s="4"/>
      <c r="AQ1145" s="4"/>
      <c r="AR1145" s="4"/>
      <c r="AS1145" s="4"/>
      <c r="AT1145" s="4"/>
      <c r="AU1145" s="4"/>
      <c r="AV1145" s="4"/>
      <c r="AW1145" s="4"/>
      <c r="AX1145" s="4"/>
      <c r="AY1145" s="4"/>
      <c r="AZ1145" s="4"/>
      <c r="BA1145" s="4"/>
      <c r="BB1145" s="4"/>
      <c r="BC1145" s="4"/>
      <c r="BD1145" s="4"/>
      <c r="BE1145" s="4"/>
      <c r="BF1145" s="4"/>
      <c r="BG1145" s="4"/>
      <c r="BH1145" s="4"/>
      <c r="BI1145" s="4"/>
      <c r="BJ1145" s="4"/>
      <c r="BK1145" s="4"/>
      <c r="BL1145" s="4"/>
      <c r="BM1145" s="4"/>
      <c r="BN1145" s="4"/>
      <c r="BO1145" s="4"/>
      <c r="BP1145" s="4"/>
      <c r="BQ1145" s="4"/>
      <c r="BR1145" s="4"/>
      <c r="BS1145" s="4"/>
      <c r="BT1145" s="4"/>
      <c r="BU1145" s="4"/>
      <c r="BV1145" s="4"/>
      <c r="BW1145" s="4"/>
      <c r="BX1145" s="4"/>
      <c r="BY1145" s="4"/>
      <c r="BZ1145" s="4"/>
      <c r="CA1145" s="4"/>
      <c r="CB1145" s="4"/>
      <c r="CC1145" s="4"/>
      <c r="CD1145" s="4"/>
      <c r="CE1145" s="4"/>
      <c r="CF1145" s="4"/>
      <c r="CG1145" s="4"/>
      <c r="CH1145" s="4"/>
      <c r="CI1145" s="4"/>
      <c r="CJ1145" s="4"/>
      <c r="CK1145" s="4"/>
      <c r="CL1145" s="4"/>
      <c r="CM1145" s="4"/>
      <c r="CN1145" s="4"/>
      <c r="CO1145" s="4"/>
      <c r="CP1145" s="4"/>
      <c r="CQ1145" s="4"/>
      <c r="CR1145" s="4"/>
      <c r="CS1145" s="4"/>
      <c r="CT1145" s="4"/>
      <c r="CU1145" s="4"/>
      <c r="CV1145" s="4"/>
    </row>
    <row r="1146" spans="2:100" x14ac:dyDescent="0.25">
      <c r="B1146" s="5"/>
      <c r="C1146" s="5"/>
      <c r="D1146" s="5"/>
      <c r="E1146" s="5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  <c r="AJ1146" s="5"/>
      <c r="AK1146" s="5"/>
      <c r="AL1146" s="5"/>
      <c r="AM1146" s="5"/>
      <c r="AN1146" s="5"/>
      <c r="AO1146" s="5"/>
      <c r="AP1146" s="5"/>
      <c r="AQ1146" s="5"/>
      <c r="AR1146" s="5"/>
      <c r="AS1146" s="5"/>
      <c r="AT1146" s="5"/>
      <c r="AU1146" s="5"/>
      <c r="AV1146" s="5"/>
      <c r="AW1146" s="5"/>
      <c r="AX1146" s="5"/>
      <c r="AY1146" s="5"/>
      <c r="AZ1146" s="5"/>
      <c r="BA1146" s="5"/>
      <c r="BB1146" s="5"/>
      <c r="BC1146" s="5"/>
      <c r="BD1146" s="5"/>
      <c r="BE1146" s="5"/>
      <c r="BF1146" s="5"/>
      <c r="BG1146" s="5"/>
      <c r="BH1146" s="5"/>
      <c r="BI1146" s="5"/>
      <c r="BJ1146" s="5"/>
      <c r="BK1146" s="5"/>
      <c r="BL1146" s="5"/>
      <c r="BM1146" s="5"/>
      <c r="BN1146" s="5"/>
      <c r="BO1146" s="5"/>
      <c r="BP1146" s="5"/>
      <c r="BQ1146" s="5"/>
      <c r="BR1146" s="5"/>
      <c r="BS1146" s="5"/>
      <c r="BT1146" s="5"/>
      <c r="BU1146" s="5"/>
      <c r="BV1146" s="5"/>
      <c r="BW1146" s="5"/>
      <c r="BX1146" s="5"/>
      <c r="BY1146" s="5"/>
      <c r="BZ1146" s="5"/>
      <c r="CA1146" s="5"/>
      <c r="CB1146" s="5"/>
      <c r="CC1146" s="5"/>
      <c r="CD1146" s="5"/>
      <c r="CE1146" s="5"/>
      <c r="CF1146" s="5"/>
      <c r="CG1146" s="5"/>
      <c r="CH1146" s="5"/>
      <c r="CI1146" s="5"/>
      <c r="CJ1146" s="5"/>
      <c r="CK1146" s="5"/>
      <c r="CL1146" s="5"/>
      <c r="CM1146" s="5"/>
      <c r="CN1146" s="5"/>
      <c r="CO1146" s="5"/>
      <c r="CP1146" s="5"/>
      <c r="CQ1146" s="5"/>
      <c r="CR1146" s="5"/>
      <c r="CS1146" s="5"/>
      <c r="CT1146" s="5"/>
      <c r="CU1146" s="5"/>
      <c r="CV1146" s="5"/>
    </row>
    <row r="1147" spans="2:100" x14ac:dyDescent="0.25"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</row>
    <row r="1148" spans="2:100" x14ac:dyDescent="0.25"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  <c r="AE1148" s="4"/>
      <c r="AF1148" s="4"/>
      <c r="AG1148" s="4"/>
      <c r="AH1148" s="4"/>
      <c r="AI1148" s="4"/>
      <c r="AJ1148" s="4"/>
      <c r="AK1148" s="4"/>
      <c r="AL1148" s="4"/>
      <c r="AM1148" s="4"/>
      <c r="AN1148" s="4"/>
      <c r="AO1148" s="4"/>
      <c r="AP1148" s="4"/>
      <c r="AQ1148" s="4"/>
      <c r="AR1148" s="4"/>
      <c r="AS1148" s="4"/>
      <c r="AT1148" s="4"/>
      <c r="AU1148" s="4"/>
      <c r="AV1148" s="4"/>
      <c r="AW1148" s="4"/>
      <c r="AX1148" s="4"/>
      <c r="AY1148" s="4"/>
      <c r="AZ1148" s="4"/>
      <c r="BA1148" s="4"/>
      <c r="BB1148" s="4"/>
      <c r="BC1148" s="4"/>
      <c r="BD1148" s="4"/>
      <c r="BE1148" s="4"/>
      <c r="BF1148" s="4"/>
      <c r="BG1148" s="4"/>
      <c r="BH1148" s="4"/>
      <c r="BI1148" s="4"/>
      <c r="BJ1148" s="4"/>
      <c r="BK1148" s="4"/>
      <c r="BL1148" s="4"/>
      <c r="BM1148" s="4"/>
      <c r="BN1148" s="4"/>
      <c r="BO1148" s="4"/>
      <c r="BP1148" s="4"/>
      <c r="BQ1148" s="4"/>
      <c r="BR1148" s="4"/>
      <c r="BS1148" s="4"/>
      <c r="BT1148" s="4"/>
      <c r="BU1148" s="4"/>
      <c r="BV1148" s="4"/>
      <c r="BW1148" s="4"/>
      <c r="BX1148" s="4"/>
      <c r="BY1148" s="4"/>
      <c r="BZ1148" s="4"/>
      <c r="CA1148" s="4"/>
      <c r="CB1148" s="4"/>
      <c r="CC1148" s="4"/>
      <c r="CD1148" s="4"/>
      <c r="CE1148" s="4"/>
      <c r="CF1148" s="4"/>
      <c r="CG1148" s="4"/>
      <c r="CH1148" s="4"/>
      <c r="CI1148" s="4"/>
      <c r="CJ1148" s="4"/>
      <c r="CK1148" s="4"/>
      <c r="CL1148" s="4"/>
      <c r="CM1148" s="4"/>
      <c r="CN1148" s="4"/>
      <c r="CO1148" s="4"/>
      <c r="CP1148" s="4"/>
      <c r="CQ1148" s="4"/>
      <c r="CR1148" s="4"/>
      <c r="CS1148" s="4"/>
      <c r="CT1148" s="4"/>
      <c r="CU1148" s="4"/>
      <c r="CV1148" s="4"/>
    </row>
    <row r="1149" spans="2:100" x14ac:dyDescent="0.25">
      <c r="B1149" s="5"/>
      <c r="C1149" s="5"/>
      <c r="D1149" s="5"/>
      <c r="E1149" s="5"/>
      <c r="F1149" s="5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5"/>
      <c r="AH1149" s="5"/>
      <c r="AI1149" s="5"/>
      <c r="AJ1149" s="5"/>
      <c r="AK1149" s="5"/>
      <c r="AL1149" s="5"/>
      <c r="AM1149" s="5"/>
      <c r="AN1149" s="5"/>
      <c r="AO1149" s="5"/>
      <c r="AP1149" s="5"/>
      <c r="AQ1149" s="5"/>
      <c r="AR1149" s="5"/>
      <c r="AS1149" s="5"/>
      <c r="AT1149" s="5"/>
      <c r="AU1149" s="5"/>
      <c r="AV1149" s="5"/>
      <c r="AW1149" s="5"/>
      <c r="AX1149" s="5"/>
      <c r="AY1149" s="5"/>
      <c r="AZ1149" s="5"/>
      <c r="BA1149" s="5"/>
      <c r="BB1149" s="5"/>
      <c r="BC1149" s="5"/>
      <c r="BD1149" s="5"/>
      <c r="BE1149" s="5"/>
      <c r="BF1149" s="5"/>
      <c r="BG1149" s="5"/>
      <c r="BH1149" s="5"/>
      <c r="BI1149" s="5"/>
      <c r="BJ1149" s="5"/>
      <c r="BK1149" s="5"/>
      <c r="BL1149" s="5"/>
      <c r="BM1149" s="5"/>
      <c r="BN1149" s="5"/>
      <c r="BO1149" s="5"/>
      <c r="BP1149" s="5"/>
      <c r="BQ1149" s="5"/>
      <c r="BR1149" s="5"/>
      <c r="BS1149" s="5"/>
      <c r="BT1149" s="5"/>
      <c r="BU1149" s="5"/>
      <c r="BV1149" s="5"/>
      <c r="BW1149" s="5"/>
      <c r="BX1149" s="5"/>
      <c r="BY1149" s="5"/>
      <c r="BZ1149" s="5"/>
      <c r="CA1149" s="5"/>
      <c r="CB1149" s="5"/>
      <c r="CC1149" s="5"/>
      <c r="CD1149" s="5"/>
      <c r="CE1149" s="5"/>
      <c r="CF1149" s="5"/>
      <c r="CG1149" s="5"/>
      <c r="CH1149" s="5"/>
      <c r="CI1149" s="5"/>
      <c r="CJ1149" s="5"/>
      <c r="CK1149" s="5"/>
      <c r="CL1149" s="5"/>
      <c r="CM1149" s="5"/>
      <c r="CN1149" s="5"/>
      <c r="CO1149" s="5"/>
      <c r="CP1149" s="5"/>
      <c r="CQ1149" s="5"/>
      <c r="CR1149" s="5"/>
      <c r="CS1149" s="5"/>
      <c r="CT1149" s="5"/>
      <c r="CU1149" s="5"/>
      <c r="CV1149" s="5"/>
    </row>
    <row r="1150" spans="2:100" x14ac:dyDescent="0.25"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</row>
    <row r="1151" spans="2:100" x14ac:dyDescent="0.25"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4"/>
      <c r="AD1151" s="4"/>
      <c r="AE1151" s="4"/>
      <c r="AF1151" s="4"/>
      <c r="AG1151" s="4"/>
      <c r="AH1151" s="4"/>
      <c r="AI1151" s="4"/>
      <c r="AJ1151" s="4"/>
      <c r="AK1151" s="4"/>
      <c r="AL1151" s="4"/>
      <c r="AM1151" s="4"/>
      <c r="AN1151" s="4"/>
      <c r="AO1151" s="4"/>
      <c r="AP1151" s="4"/>
      <c r="AQ1151" s="4"/>
      <c r="AR1151" s="4"/>
      <c r="AS1151" s="4"/>
      <c r="AT1151" s="4"/>
      <c r="AU1151" s="4"/>
      <c r="AV1151" s="4"/>
      <c r="AW1151" s="4"/>
      <c r="AX1151" s="4"/>
      <c r="AY1151" s="4"/>
      <c r="AZ1151" s="4"/>
      <c r="BA1151" s="4"/>
      <c r="BB1151" s="4"/>
      <c r="BC1151" s="4"/>
      <c r="BD1151" s="4"/>
      <c r="BE1151" s="4"/>
      <c r="BF1151" s="4"/>
      <c r="BG1151" s="4"/>
      <c r="BH1151" s="4"/>
      <c r="BI1151" s="4"/>
      <c r="BJ1151" s="4"/>
      <c r="BK1151" s="4"/>
      <c r="BL1151" s="4"/>
      <c r="BM1151" s="4"/>
      <c r="BN1151" s="4"/>
      <c r="BO1151" s="4"/>
      <c r="BP1151" s="4"/>
      <c r="BQ1151" s="4"/>
      <c r="BR1151" s="4"/>
      <c r="BS1151" s="4"/>
      <c r="BT1151" s="4"/>
      <c r="BU1151" s="4"/>
      <c r="BV1151" s="4"/>
      <c r="BW1151" s="4"/>
      <c r="BX1151" s="4"/>
      <c r="BY1151" s="4"/>
      <c r="BZ1151" s="4"/>
      <c r="CA1151" s="4"/>
      <c r="CB1151" s="4"/>
      <c r="CC1151" s="4"/>
      <c r="CD1151" s="4"/>
      <c r="CE1151" s="4"/>
      <c r="CF1151" s="4"/>
      <c r="CG1151" s="4"/>
      <c r="CH1151" s="4"/>
      <c r="CI1151" s="4"/>
      <c r="CJ1151" s="4"/>
      <c r="CK1151" s="4"/>
      <c r="CL1151" s="4"/>
      <c r="CM1151" s="4"/>
      <c r="CN1151" s="4"/>
      <c r="CO1151" s="4"/>
      <c r="CP1151" s="4"/>
      <c r="CQ1151" s="4"/>
      <c r="CR1151" s="4"/>
      <c r="CS1151" s="4"/>
      <c r="CT1151" s="4"/>
      <c r="CU1151" s="4"/>
      <c r="CV1151" s="4"/>
    </row>
    <row r="1152" spans="2:100" x14ac:dyDescent="0.25">
      <c r="B1152" s="5"/>
      <c r="C1152" s="5"/>
      <c r="D1152" s="5"/>
      <c r="E1152" s="5"/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  <c r="AJ1152" s="5"/>
      <c r="AK1152" s="5"/>
      <c r="AL1152" s="5"/>
      <c r="AM1152" s="5"/>
      <c r="AN1152" s="5"/>
      <c r="AO1152" s="5"/>
      <c r="AP1152" s="5"/>
      <c r="AQ1152" s="5"/>
      <c r="AR1152" s="5"/>
      <c r="AS1152" s="5"/>
      <c r="AT1152" s="5"/>
      <c r="AU1152" s="5"/>
      <c r="AV1152" s="5"/>
      <c r="AW1152" s="5"/>
      <c r="AX1152" s="5"/>
      <c r="AY1152" s="5"/>
      <c r="AZ1152" s="5"/>
      <c r="BA1152" s="5"/>
      <c r="BB1152" s="5"/>
      <c r="BC1152" s="5"/>
      <c r="BD1152" s="5"/>
      <c r="BE1152" s="5"/>
      <c r="BF1152" s="5"/>
      <c r="BG1152" s="5"/>
      <c r="BH1152" s="5"/>
      <c r="BI1152" s="5"/>
      <c r="BJ1152" s="5"/>
      <c r="BK1152" s="5"/>
      <c r="BL1152" s="5"/>
      <c r="BM1152" s="5"/>
      <c r="BN1152" s="5"/>
      <c r="BO1152" s="5"/>
      <c r="BP1152" s="5"/>
      <c r="BQ1152" s="5"/>
      <c r="BR1152" s="5"/>
      <c r="BS1152" s="5"/>
      <c r="BT1152" s="5"/>
      <c r="BU1152" s="5"/>
      <c r="BV1152" s="5"/>
      <c r="BW1152" s="5"/>
      <c r="BX1152" s="5"/>
      <c r="BY1152" s="5"/>
      <c r="BZ1152" s="5"/>
      <c r="CA1152" s="5"/>
      <c r="CB1152" s="5"/>
      <c r="CC1152" s="5"/>
      <c r="CD1152" s="5"/>
      <c r="CE1152" s="5"/>
      <c r="CF1152" s="5"/>
      <c r="CG1152" s="5"/>
      <c r="CH1152" s="5"/>
      <c r="CI1152" s="5"/>
      <c r="CJ1152" s="5"/>
      <c r="CK1152" s="5"/>
      <c r="CL1152" s="5"/>
      <c r="CM1152" s="5"/>
      <c r="CN1152" s="5"/>
      <c r="CO1152" s="5"/>
      <c r="CP1152" s="5"/>
      <c r="CQ1152" s="5"/>
      <c r="CR1152" s="5"/>
      <c r="CS1152" s="5"/>
      <c r="CT1152" s="5"/>
      <c r="CU1152" s="5"/>
      <c r="CV1152" s="5"/>
    </row>
    <row r="1153" spans="2:100" x14ac:dyDescent="0.25"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</row>
    <row r="1154" spans="2:100" x14ac:dyDescent="0.25"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4"/>
      <c r="AD1154" s="4"/>
      <c r="AE1154" s="4"/>
      <c r="AF1154" s="4"/>
      <c r="AG1154" s="4"/>
      <c r="AH1154" s="4"/>
      <c r="AI1154" s="4"/>
      <c r="AJ1154" s="4"/>
      <c r="AK1154" s="4"/>
      <c r="AL1154" s="4"/>
      <c r="AM1154" s="4"/>
      <c r="AN1154" s="4"/>
      <c r="AO1154" s="4"/>
      <c r="AP1154" s="4"/>
      <c r="AQ1154" s="4"/>
      <c r="AR1154" s="4"/>
      <c r="AS1154" s="4"/>
      <c r="AT1154" s="4"/>
      <c r="AU1154" s="4"/>
      <c r="AV1154" s="4"/>
      <c r="AW1154" s="4"/>
      <c r="AX1154" s="4"/>
      <c r="AY1154" s="4"/>
      <c r="AZ1154" s="4"/>
      <c r="BA1154" s="4"/>
      <c r="BB1154" s="4"/>
      <c r="BC1154" s="4"/>
      <c r="BD1154" s="4"/>
      <c r="BE1154" s="4"/>
      <c r="BF1154" s="4"/>
      <c r="BG1154" s="4"/>
      <c r="BH1154" s="4"/>
      <c r="BI1154" s="4"/>
      <c r="BJ1154" s="4"/>
      <c r="BK1154" s="4"/>
      <c r="BL1154" s="4"/>
      <c r="BM1154" s="4"/>
      <c r="BN1154" s="4"/>
      <c r="BO1154" s="4"/>
      <c r="BP1154" s="4"/>
      <c r="BQ1154" s="4"/>
      <c r="BR1154" s="4"/>
      <c r="BS1154" s="4"/>
      <c r="BT1154" s="4"/>
      <c r="BU1154" s="4"/>
      <c r="BV1154" s="4"/>
      <c r="BW1154" s="4"/>
      <c r="BX1154" s="4"/>
      <c r="BY1154" s="4"/>
      <c r="BZ1154" s="4"/>
      <c r="CA1154" s="4"/>
      <c r="CB1154" s="4"/>
      <c r="CC1154" s="4"/>
      <c r="CD1154" s="4"/>
      <c r="CE1154" s="4"/>
      <c r="CF1154" s="4"/>
      <c r="CG1154" s="4"/>
      <c r="CH1154" s="4"/>
      <c r="CI1154" s="4"/>
      <c r="CJ1154" s="4"/>
      <c r="CK1154" s="4"/>
      <c r="CL1154" s="4"/>
      <c r="CM1154" s="4"/>
      <c r="CN1154" s="4"/>
      <c r="CO1154" s="4"/>
      <c r="CP1154" s="4"/>
      <c r="CQ1154" s="4"/>
      <c r="CR1154" s="4"/>
      <c r="CS1154" s="4"/>
      <c r="CT1154" s="4"/>
      <c r="CU1154" s="4"/>
      <c r="CV1154" s="4"/>
    </row>
    <row r="1155" spans="2:100" x14ac:dyDescent="0.25">
      <c r="B1155" s="5"/>
      <c r="C1155" s="5"/>
      <c r="D1155" s="5"/>
      <c r="E1155" s="5"/>
      <c r="F1155" s="5"/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  <c r="AJ1155" s="5"/>
      <c r="AK1155" s="5"/>
      <c r="AL1155" s="5"/>
      <c r="AM1155" s="5"/>
      <c r="AN1155" s="5"/>
      <c r="AO1155" s="5"/>
      <c r="AP1155" s="5"/>
      <c r="AQ1155" s="5"/>
      <c r="AR1155" s="5"/>
      <c r="AS1155" s="5"/>
      <c r="AT1155" s="5"/>
      <c r="AU1155" s="5"/>
      <c r="AV1155" s="5"/>
      <c r="AW1155" s="5"/>
      <c r="AX1155" s="5"/>
      <c r="AY1155" s="5"/>
      <c r="AZ1155" s="5"/>
      <c r="BA1155" s="5"/>
      <c r="BB1155" s="5"/>
      <c r="BC1155" s="5"/>
      <c r="BD1155" s="5"/>
      <c r="BE1155" s="5"/>
      <c r="BF1155" s="5"/>
      <c r="BG1155" s="5"/>
      <c r="BH1155" s="5"/>
      <c r="BI1155" s="5"/>
      <c r="BJ1155" s="5"/>
      <c r="BK1155" s="5"/>
      <c r="BL1155" s="5"/>
      <c r="BM1155" s="5"/>
      <c r="BN1155" s="5"/>
      <c r="BO1155" s="5"/>
      <c r="BP1155" s="5"/>
      <c r="BQ1155" s="5"/>
      <c r="BR1155" s="5"/>
      <c r="BS1155" s="5"/>
      <c r="BT1155" s="5"/>
      <c r="BU1155" s="5"/>
      <c r="BV1155" s="5"/>
      <c r="BW1155" s="5"/>
      <c r="BX1155" s="5"/>
      <c r="BY1155" s="5"/>
      <c r="BZ1155" s="5"/>
      <c r="CA1155" s="5"/>
      <c r="CB1155" s="5"/>
      <c r="CC1155" s="5"/>
      <c r="CD1155" s="5"/>
      <c r="CE1155" s="5"/>
      <c r="CF1155" s="5"/>
      <c r="CG1155" s="5"/>
      <c r="CH1155" s="5"/>
      <c r="CI1155" s="5"/>
      <c r="CJ1155" s="5"/>
      <c r="CK1155" s="5"/>
      <c r="CL1155" s="5"/>
      <c r="CM1155" s="5"/>
      <c r="CN1155" s="5"/>
      <c r="CO1155" s="5"/>
      <c r="CP1155" s="5"/>
      <c r="CQ1155" s="5"/>
      <c r="CR1155" s="5"/>
      <c r="CS1155" s="5"/>
      <c r="CT1155" s="5"/>
      <c r="CU1155" s="5"/>
      <c r="CV1155" s="5"/>
    </row>
    <row r="1156" spans="2:100" x14ac:dyDescent="0.25"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</row>
    <row r="1157" spans="2:100" x14ac:dyDescent="0.25"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4"/>
      <c r="AD1157" s="4"/>
      <c r="AE1157" s="4"/>
      <c r="AF1157" s="4"/>
      <c r="AG1157" s="4"/>
      <c r="AH1157" s="4"/>
      <c r="AI1157" s="4"/>
      <c r="AJ1157" s="4"/>
      <c r="AK1157" s="4"/>
      <c r="AL1157" s="4"/>
      <c r="AM1157" s="4"/>
      <c r="AN1157" s="4"/>
      <c r="AO1157" s="4"/>
      <c r="AP1157" s="4"/>
      <c r="AQ1157" s="4"/>
      <c r="AR1157" s="4"/>
      <c r="AS1157" s="4"/>
      <c r="AT1157" s="4"/>
      <c r="AU1157" s="4"/>
      <c r="AV1157" s="4"/>
      <c r="AW1157" s="4"/>
      <c r="AX1157" s="4"/>
      <c r="AY1157" s="4"/>
      <c r="AZ1157" s="4"/>
      <c r="BA1157" s="4"/>
      <c r="BB1157" s="4"/>
      <c r="BC1157" s="4"/>
      <c r="BD1157" s="4"/>
      <c r="BE1157" s="4"/>
      <c r="BF1157" s="4"/>
      <c r="BG1157" s="4"/>
      <c r="BH1157" s="4"/>
      <c r="BI1157" s="4"/>
      <c r="BJ1157" s="4"/>
      <c r="BK1157" s="4"/>
      <c r="BL1157" s="4"/>
      <c r="BM1157" s="4"/>
      <c r="BN1157" s="4"/>
      <c r="BO1157" s="4"/>
      <c r="BP1157" s="4"/>
      <c r="BQ1157" s="4"/>
      <c r="BR1157" s="4"/>
      <c r="BS1157" s="4"/>
      <c r="BT1157" s="4"/>
      <c r="BU1157" s="4"/>
      <c r="BV1157" s="4"/>
      <c r="BW1157" s="4"/>
      <c r="BX1157" s="4"/>
      <c r="BY1157" s="4"/>
      <c r="BZ1157" s="4"/>
      <c r="CA1157" s="4"/>
      <c r="CB1157" s="4"/>
      <c r="CC1157" s="4"/>
      <c r="CD1157" s="4"/>
      <c r="CE1157" s="4"/>
      <c r="CF1157" s="4"/>
      <c r="CG1157" s="4"/>
      <c r="CH1157" s="4"/>
      <c r="CI1157" s="4"/>
      <c r="CJ1157" s="4"/>
      <c r="CK1157" s="4"/>
      <c r="CL1157" s="4"/>
      <c r="CM1157" s="4"/>
      <c r="CN1157" s="4"/>
      <c r="CO1157" s="4"/>
      <c r="CP1157" s="4"/>
      <c r="CQ1157" s="4"/>
      <c r="CR1157" s="4"/>
      <c r="CS1157" s="4"/>
      <c r="CT1157" s="4"/>
      <c r="CU1157" s="4"/>
      <c r="CV1157" s="4"/>
    </row>
    <row r="1158" spans="2:100" x14ac:dyDescent="0.25">
      <c r="B1158" s="5"/>
      <c r="C1158" s="5"/>
      <c r="D1158" s="5"/>
      <c r="E1158" s="5"/>
      <c r="F1158" s="5"/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  <c r="AG1158" s="5"/>
      <c r="AH1158" s="5"/>
      <c r="AI1158" s="5"/>
      <c r="AJ1158" s="5"/>
      <c r="AK1158" s="5"/>
      <c r="AL1158" s="5"/>
      <c r="AM1158" s="5"/>
      <c r="AN1158" s="5"/>
      <c r="AO1158" s="5"/>
      <c r="AP1158" s="5"/>
      <c r="AQ1158" s="5"/>
      <c r="AR1158" s="5"/>
      <c r="AS1158" s="5"/>
      <c r="AT1158" s="5"/>
      <c r="AU1158" s="5"/>
      <c r="AV1158" s="5"/>
      <c r="AW1158" s="5"/>
      <c r="AX1158" s="5"/>
      <c r="AY1158" s="5"/>
      <c r="AZ1158" s="5"/>
      <c r="BA1158" s="5"/>
      <c r="BB1158" s="5"/>
      <c r="BC1158" s="5"/>
      <c r="BD1158" s="5"/>
      <c r="BE1158" s="5"/>
      <c r="BF1158" s="5"/>
      <c r="BG1158" s="5"/>
      <c r="BH1158" s="5"/>
      <c r="BI1158" s="5"/>
      <c r="BJ1158" s="5"/>
      <c r="BK1158" s="5"/>
      <c r="BL1158" s="5"/>
      <c r="BM1158" s="5"/>
      <c r="BN1158" s="5"/>
      <c r="BO1158" s="5"/>
      <c r="BP1158" s="5"/>
      <c r="BQ1158" s="5"/>
      <c r="BR1158" s="5"/>
      <c r="BS1158" s="5"/>
      <c r="BT1158" s="5"/>
      <c r="BU1158" s="5"/>
      <c r="BV1158" s="5"/>
      <c r="BW1158" s="5"/>
      <c r="BX1158" s="5"/>
      <c r="BY1158" s="5"/>
      <c r="BZ1158" s="5"/>
      <c r="CA1158" s="5"/>
      <c r="CB1158" s="5"/>
      <c r="CC1158" s="5"/>
      <c r="CD1158" s="5"/>
      <c r="CE1158" s="5"/>
      <c r="CF1158" s="5"/>
      <c r="CG1158" s="5"/>
      <c r="CH1158" s="5"/>
      <c r="CI1158" s="5"/>
      <c r="CJ1158" s="5"/>
      <c r="CK1158" s="5"/>
      <c r="CL1158" s="5"/>
      <c r="CM1158" s="5"/>
      <c r="CN1158" s="5"/>
      <c r="CO1158" s="5"/>
      <c r="CP1158" s="5"/>
      <c r="CQ1158" s="5"/>
      <c r="CR1158" s="5"/>
      <c r="CS1158" s="5"/>
      <c r="CT1158" s="5"/>
      <c r="CU1158" s="5"/>
      <c r="CV1158" s="5"/>
    </row>
    <row r="1159" spans="2:100" x14ac:dyDescent="0.25"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</row>
    <row r="1160" spans="2:100" x14ac:dyDescent="0.25"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4"/>
      <c r="AF1160" s="4"/>
      <c r="AG1160" s="4"/>
      <c r="AH1160" s="4"/>
      <c r="AI1160" s="4"/>
      <c r="AJ1160" s="4"/>
      <c r="AK1160" s="4"/>
      <c r="AL1160" s="4"/>
      <c r="AM1160" s="4"/>
      <c r="AN1160" s="4"/>
      <c r="AO1160" s="4"/>
      <c r="AP1160" s="4"/>
      <c r="AQ1160" s="4"/>
      <c r="AR1160" s="4"/>
      <c r="AS1160" s="4"/>
      <c r="AT1160" s="4"/>
      <c r="AU1160" s="4"/>
      <c r="AV1160" s="4"/>
      <c r="AW1160" s="4"/>
      <c r="AX1160" s="4"/>
      <c r="AY1160" s="4"/>
      <c r="AZ1160" s="4"/>
      <c r="BA1160" s="4"/>
      <c r="BB1160" s="4"/>
      <c r="BC1160" s="4"/>
      <c r="BD1160" s="4"/>
      <c r="BE1160" s="4"/>
      <c r="BF1160" s="4"/>
      <c r="BG1160" s="4"/>
      <c r="BH1160" s="4"/>
      <c r="BI1160" s="4"/>
      <c r="BJ1160" s="4"/>
      <c r="BK1160" s="4"/>
      <c r="BL1160" s="4"/>
      <c r="BM1160" s="4"/>
      <c r="BN1160" s="4"/>
      <c r="BO1160" s="4"/>
      <c r="BP1160" s="4"/>
      <c r="BQ1160" s="4"/>
      <c r="BR1160" s="4"/>
      <c r="BS1160" s="4"/>
      <c r="BT1160" s="4"/>
      <c r="BU1160" s="4"/>
      <c r="BV1160" s="4"/>
      <c r="BW1160" s="4"/>
      <c r="BX1160" s="4"/>
      <c r="BY1160" s="4"/>
      <c r="BZ1160" s="4"/>
      <c r="CA1160" s="4"/>
      <c r="CB1160" s="4"/>
      <c r="CC1160" s="4"/>
      <c r="CD1160" s="4"/>
      <c r="CE1160" s="4"/>
      <c r="CF1160" s="4"/>
      <c r="CG1160" s="4"/>
      <c r="CH1160" s="4"/>
      <c r="CI1160" s="4"/>
      <c r="CJ1160" s="4"/>
      <c r="CK1160" s="4"/>
      <c r="CL1160" s="4"/>
      <c r="CM1160" s="4"/>
      <c r="CN1160" s="4"/>
      <c r="CO1160" s="4"/>
      <c r="CP1160" s="4"/>
      <c r="CQ1160" s="4"/>
      <c r="CR1160" s="4"/>
      <c r="CS1160" s="4"/>
      <c r="CT1160" s="4"/>
      <c r="CU1160" s="4"/>
      <c r="CV1160" s="4"/>
    </row>
    <row r="1161" spans="2:100" x14ac:dyDescent="0.25">
      <c r="B1161" s="5"/>
      <c r="C1161" s="5"/>
      <c r="D1161" s="5"/>
      <c r="E1161" s="5"/>
      <c r="F1161" s="5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/>
      <c r="AH1161" s="5"/>
      <c r="AI1161" s="5"/>
      <c r="AJ1161" s="5"/>
      <c r="AK1161" s="5"/>
      <c r="AL1161" s="5"/>
      <c r="AM1161" s="5"/>
      <c r="AN1161" s="5"/>
      <c r="AO1161" s="5"/>
      <c r="AP1161" s="5"/>
      <c r="AQ1161" s="5"/>
      <c r="AR1161" s="5"/>
      <c r="AS1161" s="5"/>
      <c r="AT1161" s="5"/>
      <c r="AU1161" s="5"/>
      <c r="AV1161" s="5"/>
      <c r="AW1161" s="5"/>
      <c r="AX1161" s="5"/>
      <c r="AY1161" s="5"/>
      <c r="AZ1161" s="5"/>
      <c r="BA1161" s="5"/>
      <c r="BB1161" s="5"/>
      <c r="BC1161" s="5"/>
      <c r="BD1161" s="5"/>
      <c r="BE1161" s="5"/>
      <c r="BF1161" s="5"/>
      <c r="BG1161" s="5"/>
      <c r="BH1161" s="5"/>
      <c r="BI1161" s="5"/>
      <c r="BJ1161" s="5"/>
      <c r="BK1161" s="5"/>
      <c r="BL1161" s="5"/>
      <c r="BM1161" s="5"/>
      <c r="BN1161" s="5"/>
      <c r="BO1161" s="5"/>
      <c r="BP1161" s="5"/>
      <c r="BQ1161" s="5"/>
      <c r="BR1161" s="5"/>
      <c r="BS1161" s="5"/>
      <c r="BT1161" s="5"/>
      <c r="BU1161" s="5"/>
      <c r="BV1161" s="5"/>
      <c r="BW1161" s="5"/>
      <c r="BX1161" s="5"/>
      <c r="BY1161" s="5"/>
      <c r="BZ1161" s="5"/>
      <c r="CA1161" s="5"/>
      <c r="CB1161" s="5"/>
      <c r="CC1161" s="5"/>
      <c r="CD1161" s="5"/>
      <c r="CE1161" s="5"/>
      <c r="CF1161" s="5"/>
      <c r="CG1161" s="5"/>
      <c r="CH1161" s="5"/>
      <c r="CI1161" s="5"/>
      <c r="CJ1161" s="5"/>
      <c r="CK1161" s="5"/>
      <c r="CL1161" s="5"/>
      <c r="CM1161" s="5"/>
      <c r="CN1161" s="5"/>
      <c r="CO1161" s="5"/>
      <c r="CP1161" s="5"/>
      <c r="CQ1161" s="5"/>
      <c r="CR1161" s="5"/>
      <c r="CS1161" s="5"/>
      <c r="CT1161" s="5"/>
      <c r="CU1161" s="5"/>
      <c r="CV1161" s="5"/>
    </row>
    <row r="1162" spans="2:100" x14ac:dyDescent="0.25"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</row>
    <row r="1163" spans="2:100" x14ac:dyDescent="0.25"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4"/>
      <c r="AD1163" s="4"/>
      <c r="AE1163" s="4"/>
      <c r="AF1163" s="4"/>
      <c r="AG1163" s="4"/>
      <c r="AH1163" s="4"/>
      <c r="AI1163" s="4"/>
      <c r="AJ1163" s="4"/>
      <c r="AK1163" s="4"/>
      <c r="AL1163" s="4"/>
      <c r="AM1163" s="4"/>
      <c r="AN1163" s="4"/>
      <c r="AO1163" s="4"/>
      <c r="AP1163" s="4"/>
      <c r="AQ1163" s="4"/>
      <c r="AR1163" s="4"/>
      <c r="AS1163" s="4"/>
      <c r="AT1163" s="4"/>
      <c r="AU1163" s="4"/>
      <c r="AV1163" s="4"/>
      <c r="AW1163" s="4"/>
      <c r="AX1163" s="4"/>
      <c r="AY1163" s="4"/>
      <c r="AZ1163" s="4"/>
      <c r="BA1163" s="4"/>
      <c r="BB1163" s="4"/>
      <c r="BC1163" s="4"/>
      <c r="BD1163" s="4"/>
      <c r="BE1163" s="4"/>
      <c r="BF1163" s="4"/>
      <c r="BG1163" s="4"/>
      <c r="BH1163" s="4"/>
      <c r="BI1163" s="4"/>
      <c r="BJ1163" s="4"/>
      <c r="BK1163" s="4"/>
      <c r="BL1163" s="4"/>
      <c r="BM1163" s="4"/>
      <c r="BN1163" s="4"/>
      <c r="BO1163" s="4"/>
      <c r="BP1163" s="4"/>
      <c r="BQ1163" s="4"/>
      <c r="BR1163" s="4"/>
      <c r="BS1163" s="4"/>
      <c r="BT1163" s="4"/>
      <c r="BU1163" s="4"/>
      <c r="BV1163" s="4"/>
      <c r="BW1163" s="4"/>
      <c r="BX1163" s="4"/>
      <c r="BY1163" s="4"/>
      <c r="BZ1163" s="4"/>
      <c r="CA1163" s="4"/>
      <c r="CB1163" s="4"/>
      <c r="CC1163" s="4"/>
      <c r="CD1163" s="4"/>
      <c r="CE1163" s="4"/>
      <c r="CF1163" s="4"/>
      <c r="CG1163" s="4"/>
      <c r="CH1163" s="4"/>
      <c r="CI1163" s="4"/>
      <c r="CJ1163" s="4"/>
      <c r="CK1163" s="4"/>
      <c r="CL1163" s="4"/>
      <c r="CM1163" s="4"/>
      <c r="CN1163" s="4"/>
      <c r="CO1163" s="4"/>
      <c r="CP1163" s="4"/>
      <c r="CQ1163" s="4"/>
      <c r="CR1163" s="4"/>
      <c r="CS1163" s="4"/>
      <c r="CT1163" s="4"/>
      <c r="CU1163" s="4"/>
      <c r="CV1163" s="4"/>
    </row>
    <row r="1164" spans="2:100" x14ac:dyDescent="0.25">
      <c r="B1164" s="5"/>
      <c r="C1164" s="5"/>
      <c r="D1164" s="5"/>
      <c r="E1164" s="5"/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  <c r="AJ1164" s="5"/>
      <c r="AK1164" s="5"/>
      <c r="AL1164" s="5"/>
      <c r="AM1164" s="5"/>
      <c r="AN1164" s="5"/>
      <c r="AO1164" s="5"/>
      <c r="AP1164" s="5"/>
      <c r="AQ1164" s="5"/>
      <c r="AR1164" s="5"/>
      <c r="AS1164" s="5"/>
      <c r="AT1164" s="5"/>
      <c r="AU1164" s="5"/>
      <c r="AV1164" s="5"/>
      <c r="AW1164" s="5"/>
      <c r="AX1164" s="5"/>
      <c r="AY1164" s="5"/>
      <c r="AZ1164" s="5"/>
      <c r="BA1164" s="5"/>
      <c r="BB1164" s="5"/>
      <c r="BC1164" s="5"/>
      <c r="BD1164" s="5"/>
      <c r="BE1164" s="5"/>
      <c r="BF1164" s="5"/>
      <c r="BG1164" s="5"/>
      <c r="BH1164" s="5"/>
      <c r="BI1164" s="5"/>
      <c r="BJ1164" s="5"/>
      <c r="BK1164" s="5"/>
      <c r="BL1164" s="5"/>
      <c r="BM1164" s="5"/>
      <c r="BN1164" s="5"/>
      <c r="BO1164" s="5"/>
      <c r="BP1164" s="5"/>
      <c r="BQ1164" s="5"/>
      <c r="BR1164" s="5"/>
      <c r="BS1164" s="5"/>
      <c r="BT1164" s="5"/>
      <c r="BU1164" s="5"/>
      <c r="BV1164" s="5"/>
      <c r="BW1164" s="5"/>
      <c r="BX1164" s="5"/>
      <c r="BY1164" s="5"/>
      <c r="BZ1164" s="5"/>
      <c r="CA1164" s="5"/>
      <c r="CB1164" s="5"/>
      <c r="CC1164" s="5"/>
      <c r="CD1164" s="5"/>
      <c r="CE1164" s="5"/>
      <c r="CF1164" s="5"/>
      <c r="CG1164" s="5"/>
      <c r="CH1164" s="5"/>
      <c r="CI1164" s="5"/>
      <c r="CJ1164" s="5"/>
      <c r="CK1164" s="5"/>
      <c r="CL1164" s="5"/>
      <c r="CM1164" s="5"/>
      <c r="CN1164" s="5"/>
      <c r="CO1164" s="5"/>
      <c r="CP1164" s="5"/>
      <c r="CQ1164" s="5"/>
      <c r="CR1164" s="5"/>
      <c r="CS1164" s="5"/>
      <c r="CT1164" s="5"/>
      <c r="CU1164" s="5"/>
      <c r="CV1164" s="5"/>
    </row>
    <row r="1165" spans="2:100" x14ac:dyDescent="0.25"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</row>
    <row r="1166" spans="2:100" x14ac:dyDescent="0.25"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  <c r="AG1166" s="4"/>
      <c r="AH1166" s="4"/>
      <c r="AI1166" s="4"/>
      <c r="AJ1166" s="4"/>
      <c r="AK1166" s="4"/>
      <c r="AL1166" s="4"/>
      <c r="AM1166" s="4"/>
      <c r="AN1166" s="4"/>
      <c r="AO1166" s="4"/>
      <c r="AP1166" s="4"/>
      <c r="AQ1166" s="4"/>
      <c r="AR1166" s="4"/>
      <c r="AS1166" s="4"/>
      <c r="AT1166" s="4"/>
      <c r="AU1166" s="4"/>
      <c r="AV1166" s="4"/>
      <c r="AW1166" s="4"/>
      <c r="AX1166" s="4"/>
      <c r="AY1166" s="4"/>
      <c r="AZ1166" s="4"/>
      <c r="BA1166" s="4"/>
      <c r="BB1166" s="4"/>
      <c r="BC1166" s="4"/>
      <c r="BD1166" s="4"/>
      <c r="BE1166" s="4"/>
      <c r="BF1166" s="4"/>
      <c r="BG1166" s="4"/>
      <c r="BH1166" s="4"/>
      <c r="BI1166" s="4"/>
      <c r="BJ1166" s="4"/>
      <c r="BK1166" s="4"/>
      <c r="BL1166" s="4"/>
      <c r="BM1166" s="4"/>
      <c r="BN1166" s="4"/>
      <c r="BO1166" s="4"/>
      <c r="BP1166" s="4"/>
      <c r="BQ1166" s="4"/>
      <c r="BR1166" s="4"/>
      <c r="BS1166" s="4"/>
      <c r="BT1166" s="4"/>
      <c r="BU1166" s="4"/>
      <c r="BV1166" s="4"/>
      <c r="BW1166" s="4"/>
      <c r="BX1166" s="4"/>
      <c r="BY1166" s="4"/>
      <c r="BZ1166" s="4"/>
      <c r="CA1166" s="4"/>
      <c r="CB1166" s="4"/>
      <c r="CC1166" s="4"/>
      <c r="CD1166" s="4"/>
      <c r="CE1166" s="4"/>
      <c r="CF1166" s="4"/>
      <c r="CG1166" s="4"/>
      <c r="CH1166" s="4"/>
      <c r="CI1166" s="4"/>
      <c r="CJ1166" s="4"/>
      <c r="CK1166" s="4"/>
      <c r="CL1166" s="4"/>
      <c r="CM1166" s="4"/>
      <c r="CN1166" s="4"/>
      <c r="CO1166" s="4"/>
      <c r="CP1166" s="4"/>
      <c r="CQ1166" s="4"/>
      <c r="CR1166" s="4"/>
      <c r="CS1166" s="4"/>
      <c r="CT1166" s="4"/>
      <c r="CU1166" s="4"/>
      <c r="CV1166" s="4"/>
    </row>
    <row r="1167" spans="2:100" x14ac:dyDescent="0.25">
      <c r="B1167" s="5"/>
      <c r="C1167" s="5"/>
      <c r="D1167" s="5"/>
      <c r="E1167" s="5"/>
      <c r="F1167" s="5"/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  <c r="AJ1167" s="5"/>
      <c r="AK1167" s="5"/>
      <c r="AL1167" s="5"/>
      <c r="AM1167" s="5"/>
      <c r="AN1167" s="5"/>
      <c r="AO1167" s="5"/>
      <c r="AP1167" s="5"/>
      <c r="AQ1167" s="5"/>
      <c r="AR1167" s="5"/>
      <c r="AS1167" s="5"/>
      <c r="AT1167" s="5"/>
      <c r="AU1167" s="5"/>
      <c r="AV1167" s="5"/>
      <c r="AW1167" s="5"/>
      <c r="AX1167" s="5"/>
      <c r="AY1167" s="5"/>
      <c r="AZ1167" s="5"/>
      <c r="BA1167" s="5"/>
      <c r="BB1167" s="5"/>
      <c r="BC1167" s="5"/>
      <c r="BD1167" s="5"/>
      <c r="BE1167" s="5"/>
      <c r="BF1167" s="5"/>
      <c r="BG1167" s="5"/>
      <c r="BH1167" s="5"/>
      <c r="BI1167" s="5"/>
      <c r="BJ1167" s="5"/>
      <c r="BK1167" s="5"/>
      <c r="BL1167" s="5"/>
      <c r="BM1167" s="5"/>
      <c r="BN1167" s="5"/>
      <c r="BO1167" s="5"/>
      <c r="BP1167" s="5"/>
      <c r="BQ1167" s="5"/>
      <c r="BR1167" s="5"/>
      <c r="BS1167" s="5"/>
      <c r="BT1167" s="5"/>
      <c r="BU1167" s="5"/>
      <c r="BV1167" s="5"/>
      <c r="BW1167" s="5"/>
      <c r="BX1167" s="5"/>
      <c r="BY1167" s="5"/>
      <c r="BZ1167" s="5"/>
      <c r="CA1167" s="5"/>
      <c r="CB1167" s="5"/>
      <c r="CC1167" s="5"/>
      <c r="CD1167" s="5"/>
      <c r="CE1167" s="5"/>
      <c r="CF1167" s="5"/>
      <c r="CG1167" s="5"/>
      <c r="CH1167" s="5"/>
      <c r="CI1167" s="5"/>
      <c r="CJ1167" s="5"/>
      <c r="CK1167" s="5"/>
      <c r="CL1167" s="5"/>
      <c r="CM1167" s="5"/>
      <c r="CN1167" s="5"/>
      <c r="CO1167" s="5"/>
      <c r="CP1167" s="5"/>
      <c r="CQ1167" s="5"/>
      <c r="CR1167" s="5"/>
      <c r="CS1167" s="5"/>
      <c r="CT1167" s="5"/>
      <c r="CU1167" s="5"/>
      <c r="CV1167" s="5"/>
    </row>
    <row r="1168" spans="2:100" x14ac:dyDescent="0.25"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</row>
    <row r="1169" spans="2:100" x14ac:dyDescent="0.25"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4"/>
      <c r="AD1169" s="4"/>
      <c r="AE1169" s="4"/>
      <c r="AF1169" s="4"/>
      <c r="AG1169" s="4"/>
      <c r="AH1169" s="4"/>
      <c r="AI1169" s="4"/>
      <c r="AJ1169" s="4"/>
      <c r="AK1169" s="4"/>
      <c r="AL1169" s="4"/>
      <c r="AM1169" s="4"/>
      <c r="AN1169" s="4"/>
      <c r="AO1169" s="4"/>
      <c r="AP1169" s="4"/>
      <c r="AQ1169" s="4"/>
      <c r="AR1169" s="4"/>
      <c r="AS1169" s="4"/>
      <c r="AT1169" s="4"/>
      <c r="AU1169" s="4"/>
      <c r="AV1169" s="4"/>
      <c r="AW1169" s="4"/>
      <c r="AX1169" s="4"/>
      <c r="AY1169" s="4"/>
      <c r="AZ1169" s="4"/>
      <c r="BA1169" s="4"/>
      <c r="BB1169" s="4"/>
      <c r="BC1169" s="4"/>
      <c r="BD1169" s="4"/>
      <c r="BE1169" s="4"/>
      <c r="BF1169" s="4"/>
      <c r="BG1169" s="4"/>
      <c r="BH1169" s="4"/>
      <c r="BI1169" s="4"/>
      <c r="BJ1169" s="4"/>
      <c r="BK1169" s="4"/>
      <c r="BL1169" s="4"/>
      <c r="BM1169" s="4"/>
      <c r="BN1169" s="4"/>
      <c r="BO1169" s="4"/>
      <c r="BP1169" s="4"/>
      <c r="BQ1169" s="4"/>
      <c r="BR1169" s="4"/>
      <c r="BS1169" s="4"/>
      <c r="BT1169" s="4"/>
      <c r="BU1169" s="4"/>
      <c r="BV1169" s="4"/>
      <c r="BW1169" s="4"/>
      <c r="BX1169" s="4"/>
      <c r="BY1169" s="4"/>
      <c r="BZ1169" s="4"/>
      <c r="CA1169" s="4"/>
      <c r="CB1169" s="4"/>
      <c r="CC1169" s="4"/>
      <c r="CD1169" s="4"/>
      <c r="CE1169" s="4"/>
      <c r="CF1169" s="4"/>
      <c r="CG1169" s="4"/>
      <c r="CH1169" s="4"/>
      <c r="CI1169" s="4"/>
      <c r="CJ1169" s="4"/>
      <c r="CK1169" s="4"/>
      <c r="CL1169" s="4"/>
      <c r="CM1169" s="4"/>
      <c r="CN1169" s="4"/>
      <c r="CO1169" s="4"/>
      <c r="CP1169" s="4"/>
      <c r="CQ1169" s="4"/>
      <c r="CR1169" s="4"/>
      <c r="CS1169" s="4"/>
      <c r="CT1169" s="4"/>
      <c r="CU1169" s="4"/>
      <c r="CV1169" s="4"/>
    </row>
    <row r="1170" spans="2:100" x14ac:dyDescent="0.25">
      <c r="B1170" s="5"/>
      <c r="C1170" s="5"/>
      <c r="D1170" s="5"/>
      <c r="E1170" s="5"/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  <c r="AJ1170" s="5"/>
      <c r="AK1170" s="5"/>
      <c r="AL1170" s="5"/>
      <c r="AM1170" s="5"/>
      <c r="AN1170" s="5"/>
      <c r="AO1170" s="5"/>
      <c r="AP1170" s="5"/>
      <c r="AQ1170" s="5"/>
      <c r="AR1170" s="5"/>
      <c r="AS1170" s="5"/>
      <c r="AT1170" s="5"/>
      <c r="AU1170" s="5"/>
      <c r="AV1170" s="5"/>
      <c r="AW1170" s="5"/>
      <c r="AX1170" s="5"/>
      <c r="AY1170" s="5"/>
      <c r="AZ1170" s="5"/>
      <c r="BA1170" s="5"/>
      <c r="BB1170" s="5"/>
      <c r="BC1170" s="5"/>
      <c r="BD1170" s="5"/>
      <c r="BE1170" s="5"/>
      <c r="BF1170" s="5"/>
      <c r="BG1170" s="5"/>
      <c r="BH1170" s="5"/>
      <c r="BI1170" s="5"/>
      <c r="BJ1170" s="5"/>
      <c r="BK1170" s="5"/>
      <c r="BL1170" s="5"/>
      <c r="BM1170" s="5"/>
      <c r="BN1170" s="5"/>
      <c r="BO1170" s="5"/>
      <c r="BP1170" s="5"/>
      <c r="BQ1170" s="5"/>
      <c r="BR1170" s="5"/>
      <c r="BS1170" s="5"/>
      <c r="BT1170" s="5"/>
      <c r="BU1170" s="5"/>
      <c r="BV1170" s="5"/>
      <c r="BW1170" s="5"/>
      <c r="BX1170" s="5"/>
      <c r="BY1170" s="5"/>
      <c r="BZ1170" s="5"/>
      <c r="CA1170" s="5"/>
      <c r="CB1170" s="5"/>
      <c r="CC1170" s="5"/>
      <c r="CD1170" s="5"/>
      <c r="CE1170" s="5"/>
      <c r="CF1170" s="5"/>
      <c r="CG1170" s="5"/>
      <c r="CH1170" s="5"/>
      <c r="CI1170" s="5"/>
      <c r="CJ1170" s="5"/>
      <c r="CK1170" s="5"/>
      <c r="CL1170" s="5"/>
      <c r="CM1170" s="5"/>
      <c r="CN1170" s="5"/>
      <c r="CO1170" s="5"/>
      <c r="CP1170" s="5"/>
      <c r="CQ1170" s="5"/>
      <c r="CR1170" s="5"/>
      <c r="CS1170" s="5"/>
      <c r="CT1170" s="5"/>
      <c r="CU1170" s="5"/>
      <c r="CV1170" s="5"/>
    </row>
    <row r="1171" spans="2:100" x14ac:dyDescent="0.25"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</row>
    <row r="1172" spans="2:100" x14ac:dyDescent="0.25"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4"/>
      <c r="AD1172" s="4"/>
      <c r="AE1172" s="4"/>
      <c r="AF1172" s="4"/>
      <c r="AG1172" s="4"/>
      <c r="AH1172" s="4"/>
      <c r="AI1172" s="4"/>
      <c r="AJ1172" s="4"/>
      <c r="AK1172" s="4"/>
      <c r="AL1172" s="4"/>
      <c r="AM1172" s="4"/>
      <c r="AN1172" s="4"/>
      <c r="AO1172" s="4"/>
      <c r="AP1172" s="4"/>
      <c r="AQ1172" s="4"/>
      <c r="AR1172" s="4"/>
      <c r="AS1172" s="4"/>
      <c r="AT1172" s="4"/>
      <c r="AU1172" s="4"/>
      <c r="AV1172" s="4"/>
      <c r="AW1172" s="4"/>
      <c r="AX1172" s="4"/>
      <c r="AY1172" s="4"/>
      <c r="AZ1172" s="4"/>
      <c r="BA1172" s="4"/>
      <c r="BB1172" s="4"/>
      <c r="BC1172" s="4"/>
      <c r="BD1172" s="4"/>
      <c r="BE1172" s="4"/>
      <c r="BF1172" s="4"/>
      <c r="BG1172" s="4"/>
      <c r="BH1172" s="4"/>
      <c r="BI1172" s="4"/>
      <c r="BJ1172" s="4"/>
      <c r="BK1172" s="4"/>
      <c r="BL1172" s="4"/>
      <c r="BM1172" s="4"/>
      <c r="BN1172" s="4"/>
      <c r="BO1172" s="4"/>
      <c r="BP1172" s="4"/>
      <c r="BQ1172" s="4"/>
      <c r="BR1172" s="4"/>
      <c r="BS1172" s="4"/>
      <c r="BT1172" s="4"/>
      <c r="BU1172" s="4"/>
      <c r="BV1172" s="4"/>
      <c r="BW1172" s="4"/>
      <c r="BX1172" s="4"/>
      <c r="BY1172" s="4"/>
      <c r="BZ1172" s="4"/>
      <c r="CA1172" s="4"/>
      <c r="CB1172" s="4"/>
      <c r="CC1172" s="4"/>
      <c r="CD1172" s="4"/>
      <c r="CE1172" s="4"/>
      <c r="CF1172" s="4"/>
      <c r="CG1172" s="4"/>
      <c r="CH1172" s="4"/>
      <c r="CI1172" s="4"/>
      <c r="CJ1172" s="4"/>
      <c r="CK1172" s="4"/>
      <c r="CL1172" s="4"/>
      <c r="CM1172" s="4"/>
      <c r="CN1172" s="4"/>
      <c r="CO1172" s="4"/>
      <c r="CP1172" s="4"/>
      <c r="CQ1172" s="4"/>
      <c r="CR1172" s="4"/>
      <c r="CS1172" s="4"/>
      <c r="CT1172" s="4"/>
      <c r="CU1172" s="4"/>
      <c r="CV1172" s="4"/>
    </row>
    <row r="1173" spans="2:100" x14ac:dyDescent="0.25">
      <c r="B1173" s="5"/>
      <c r="C1173" s="5"/>
      <c r="D1173" s="5"/>
      <c r="E1173" s="5"/>
      <c r="F1173" s="5"/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/>
      <c r="AI1173" s="5"/>
      <c r="AJ1173" s="5"/>
      <c r="AK1173" s="5"/>
      <c r="AL1173" s="5"/>
      <c r="AM1173" s="5"/>
      <c r="AN1173" s="5"/>
      <c r="AO1173" s="5"/>
      <c r="AP1173" s="5"/>
      <c r="AQ1173" s="5"/>
      <c r="AR1173" s="5"/>
      <c r="AS1173" s="5"/>
      <c r="AT1173" s="5"/>
      <c r="AU1173" s="5"/>
      <c r="AV1173" s="5"/>
      <c r="AW1173" s="5"/>
      <c r="AX1173" s="5"/>
      <c r="AY1173" s="5"/>
      <c r="AZ1173" s="5"/>
      <c r="BA1173" s="5"/>
      <c r="BB1173" s="5"/>
      <c r="BC1173" s="5"/>
      <c r="BD1173" s="5"/>
      <c r="BE1173" s="5"/>
      <c r="BF1173" s="5"/>
      <c r="BG1173" s="5"/>
      <c r="BH1173" s="5"/>
      <c r="BI1173" s="5"/>
      <c r="BJ1173" s="5"/>
      <c r="BK1173" s="5"/>
      <c r="BL1173" s="5"/>
      <c r="BM1173" s="5"/>
      <c r="BN1173" s="5"/>
      <c r="BO1173" s="5"/>
      <c r="BP1173" s="5"/>
      <c r="BQ1173" s="5"/>
      <c r="BR1173" s="5"/>
      <c r="BS1173" s="5"/>
      <c r="BT1173" s="5"/>
      <c r="BU1173" s="5"/>
      <c r="BV1173" s="5"/>
      <c r="BW1173" s="5"/>
      <c r="BX1173" s="5"/>
      <c r="BY1173" s="5"/>
      <c r="BZ1173" s="5"/>
      <c r="CA1173" s="5"/>
      <c r="CB1173" s="5"/>
      <c r="CC1173" s="5"/>
      <c r="CD1173" s="5"/>
      <c r="CE1173" s="5"/>
      <c r="CF1173" s="5"/>
      <c r="CG1173" s="5"/>
      <c r="CH1173" s="5"/>
      <c r="CI1173" s="5"/>
      <c r="CJ1173" s="5"/>
      <c r="CK1173" s="5"/>
      <c r="CL1173" s="5"/>
      <c r="CM1173" s="5"/>
      <c r="CN1173" s="5"/>
      <c r="CO1173" s="5"/>
      <c r="CP1173" s="5"/>
      <c r="CQ1173" s="5"/>
      <c r="CR1173" s="5"/>
      <c r="CS1173" s="5"/>
      <c r="CT1173" s="5"/>
      <c r="CU1173" s="5"/>
      <c r="CV1173" s="5"/>
    </row>
    <row r="1174" spans="2:100" x14ac:dyDescent="0.25"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</row>
    <row r="1175" spans="2:100" x14ac:dyDescent="0.25"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4"/>
      <c r="AD1175" s="4"/>
      <c r="AE1175" s="4"/>
      <c r="AF1175" s="4"/>
      <c r="AG1175" s="4"/>
      <c r="AH1175" s="4"/>
      <c r="AI1175" s="4"/>
      <c r="AJ1175" s="4"/>
      <c r="AK1175" s="4"/>
      <c r="AL1175" s="4"/>
      <c r="AM1175" s="4"/>
      <c r="AN1175" s="4"/>
      <c r="AO1175" s="4"/>
      <c r="AP1175" s="4"/>
      <c r="AQ1175" s="4"/>
      <c r="AR1175" s="4"/>
      <c r="AS1175" s="4"/>
      <c r="AT1175" s="4"/>
      <c r="AU1175" s="4"/>
      <c r="AV1175" s="4"/>
      <c r="AW1175" s="4"/>
      <c r="AX1175" s="4"/>
      <c r="AY1175" s="4"/>
      <c r="AZ1175" s="4"/>
      <c r="BA1175" s="4"/>
      <c r="BB1175" s="4"/>
      <c r="BC1175" s="4"/>
      <c r="BD1175" s="4"/>
      <c r="BE1175" s="4"/>
      <c r="BF1175" s="4"/>
      <c r="BG1175" s="4"/>
      <c r="BH1175" s="4"/>
      <c r="BI1175" s="4"/>
      <c r="BJ1175" s="4"/>
      <c r="BK1175" s="4"/>
      <c r="BL1175" s="4"/>
      <c r="BM1175" s="4"/>
      <c r="BN1175" s="4"/>
      <c r="BO1175" s="4"/>
      <c r="BP1175" s="4"/>
      <c r="BQ1175" s="4"/>
      <c r="BR1175" s="4"/>
      <c r="BS1175" s="4"/>
      <c r="BT1175" s="4"/>
      <c r="BU1175" s="4"/>
      <c r="BV1175" s="4"/>
      <c r="BW1175" s="4"/>
      <c r="BX1175" s="4"/>
      <c r="BY1175" s="4"/>
      <c r="BZ1175" s="4"/>
      <c r="CA1175" s="4"/>
      <c r="CB1175" s="4"/>
      <c r="CC1175" s="4"/>
      <c r="CD1175" s="4"/>
      <c r="CE1175" s="4"/>
      <c r="CF1175" s="4"/>
      <c r="CG1175" s="4"/>
      <c r="CH1175" s="4"/>
      <c r="CI1175" s="4"/>
      <c r="CJ1175" s="4"/>
      <c r="CK1175" s="4"/>
      <c r="CL1175" s="4"/>
      <c r="CM1175" s="4"/>
      <c r="CN1175" s="4"/>
      <c r="CO1175" s="4"/>
      <c r="CP1175" s="4"/>
      <c r="CQ1175" s="4"/>
      <c r="CR1175" s="4"/>
      <c r="CS1175" s="4"/>
      <c r="CT1175" s="4"/>
      <c r="CU1175" s="4"/>
      <c r="CV1175" s="4"/>
    </row>
    <row r="1176" spans="2:100" x14ac:dyDescent="0.25">
      <c r="B1176" s="5"/>
      <c r="C1176" s="5"/>
      <c r="D1176" s="5"/>
      <c r="E1176" s="5"/>
      <c r="F1176" s="5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  <c r="AG1176" s="5"/>
      <c r="AH1176" s="5"/>
      <c r="AI1176" s="5"/>
      <c r="AJ1176" s="5"/>
      <c r="AK1176" s="5"/>
      <c r="AL1176" s="5"/>
      <c r="AM1176" s="5"/>
      <c r="AN1176" s="5"/>
      <c r="AO1176" s="5"/>
      <c r="AP1176" s="5"/>
      <c r="AQ1176" s="5"/>
      <c r="AR1176" s="5"/>
      <c r="AS1176" s="5"/>
      <c r="AT1176" s="5"/>
      <c r="AU1176" s="5"/>
      <c r="AV1176" s="5"/>
      <c r="AW1176" s="5"/>
      <c r="AX1176" s="5"/>
      <c r="AY1176" s="5"/>
      <c r="AZ1176" s="5"/>
      <c r="BA1176" s="5"/>
      <c r="BB1176" s="5"/>
      <c r="BC1176" s="5"/>
      <c r="BD1176" s="5"/>
      <c r="BE1176" s="5"/>
      <c r="BF1176" s="5"/>
      <c r="BG1176" s="5"/>
      <c r="BH1176" s="5"/>
      <c r="BI1176" s="5"/>
      <c r="BJ1176" s="5"/>
      <c r="BK1176" s="5"/>
      <c r="BL1176" s="5"/>
      <c r="BM1176" s="5"/>
      <c r="BN1176" s="5"/>
      <c r="BO1176" s="5"/>
      <c r="BP1176" s="5"/>
      <c r="BQ1176" s="5"/>
      <c r="BR1176" s="5"/>
      <c r="BS1176" s="5"/>
      <c r="BT1176" s="5"/>
      <c r="BU1176" s="5"/>
      <c r="BV1176" s="5"/>
      <c r="BW1176" s="5"/>
      <c r="BX1176" s="5"/>
      <c r="BY1176" s="5"/>
      <c r="BZ1176" s="5"/>
      <c r="CA1176" s="5"/>
      <c r="CB1176" s="5"/>
      <c r="CC1176" s="5"/>
      <c r="CD1176" s="5"/>
      <c r="CE1176" s="5"/>
      <c r="CF1176" s="5"/>
      <c r="CG1176" s="5"/>
      <c r="CH1176" s="5"/>
      <c r="CI1176" s="5"/>
      <c r="CJ1176" s="5"/>
      <c r="CK1176" s="5"/>
      <c r="CL1176" s="5"/>
      <c r="CM1176" s="5"/>
      <c r="CN1176" s="5"/>
      <c r="CO1176" s="5"/>
      <c r="CP1176" s="5"/>
      <c r="CQ1176" s="5"/>
      <c r="CR1176" s="5"/>
      <c r="CS1176" s="5"/>
      <c r="CT1176" s="5"/>
      <c r="CU1176" s="5"/>
      <c r="CV1176" s="5"/>
    </row>
    <row r="1177" spans="2:100" x14ac:dyDescent="0.25"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</row>
    <row r="1178" spans="2:100" x14ac:dyDescent="0.25">
      <c r="B1178" s="4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4"/>
      <c r="AD1178" s="4"/>
      <c r="AE1178" s="4"/>
      <c r="AF1178" s="4"/>
      <c r="AG1178" s="4"/>
      <c r="AH1178" s="4"/>
      <c r="AI1178" s="4"/>
      <c r="AJ1178" s="4"/>
      <c r="AK1178" s="4"/>
      <c r="AL1178" s="4"/>
      <c r="AM1178" s="4"/>
      <c r="AN1178" s="4"/>
      <c r="AO1178" s="4"/>
      <c r="AP1178" s="4"/>
      <c r="AQ1178" s="4"/>
      <c r="AR1178" s="4"/>
      <c r="AS1178" s="4"/>
      <c r="AT1178" s="4"/>
      <c r="AU1178" s="4"/>
      <c r="AV1178" s="4"/>
      <c r="AW1178" s="4"/>
      <c r="AX1178" s="4"/>
      <c r="AY1178" s="4"/>
      <c r="AZ1178" s="4"/>
      <c r="BA1178" s="4"/>
      <c r="BB1178" s="4"/>
      <c r="BC1178" s="4"/>
      <c r="BD1178" s="4"/>
      <c r="BE1178" s="4"/>
      <c r="BF1178" s="4"/>
      <c r="BG1178" s="4"/>
      <c r="BH1178" s="4"/>
      <c r="BI1178" s="4"/>
      <c r="BJ1178" s="4"/>
      <c r="BK1178" s="4"/>
      <c r="BL1178" s="4"/>
      <c r="BM1178" s="4"/>
      <c r="BN1178" s="4"/>
      <c r="BO1178" s="4"/>
      <c r="BP1178" s="4"/>
      <c r="BQ1178" s="4"/>
      <c r="BR1178" s="4"/>
      <c r="BS1178" s="4"/>
      <c r="BT1178" s="4"/>
      <c r="BU1178" s="4"/>
      <c r="BV1178" s="4"/>
      <c r="BW1178" s="4"/>
      <c r="BX1178" s="4"/>
      <c r="BY1178" s="4"/>
      <c r="BZ1178" s="4"/>
      <c r="CA1178" s="4"/>
      <c r="CB1178" s="4"/>
      <c r="CC1178" s="4"/>
      <c r="CD1178" s="4"/>
      <c r="CE1178" s="4"/>
      <c r="CF1178" s="4"/>
      <c r="CG1178" s="4"/>
      <c r="CH1178" s="4"/>
      <c r="CI1178" s="4"/>
      <c r="CJ1178" s="4"/>
      <c r="CK1178" s="4"/>
      <c r="CL1178" s="4"/>
      <c r="CM1178" s="4"/>
      <c r="CN1178" s="4"/>
      <c r="CO1178" s="4"/>
      <c r="CP1178" s="4"/>
      <c r="CQ1178" s="4"/>
      <c r="CR1178" s="4"/>
      <c r="CS1178" s="4"/>
      <c r="CT1178" s="4"/>
      <c r="CU1178" s="4"/>
      <c r="CV1178" s="4"/>
    </row>
    <row r="1179" spans="2:100" x14ac:dyDescent="0.25">
      <c r="B1179" s="5"/>
      <c r="C1179" s="5"/>
      <c r="D1179" s="5"/>
      <c r="E1179" s="5"/>
      <c r="F1179" s="5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  <c r="AG1179" s="5"/>
      <c r="AH1179" s="5"/>
      <c r="AI1179" s="5"/>
      <c r="AJ1179" s="5"/>
      <c r="AK1179" s="5"/>
      <c r="AL1179" s="5"/>
      <c r="AM1179" s="5"/>
      <c r="AN1179" s="5"/>
      <c r="AO1179" s="5"/>
      <c r="AP1179" s="5"/>
      <c r="AQ1179" s="5"/>
      <c r="AR1179" s="5"/>
      <c r="AS1179" s="5"/>
      <c r="AT1179" s="5"/>
      <c r="AU1179" s="5"/>
      <c r="AV1179" s="5"/>
      <c r="AW1179" s="5"/>
      <c r="AX1179" s="5"/>
      <c r="AY1179" s="5"/>
      <c r="AZ1179" s="5"/>
      <c r="BA1179" s="5"/>
      <c r="BB1179" s="5"/>
      <c r="BC1179" s="5"/>
      <c r="BD1179" s="5"/>
      <c r="BE1179" s="5"/>
      <c r="BF1179" s="5"/>
      <c r="BG1179" s="5"/>
      <c r="BH1179" s="5"/>
      <c r="BI1179" s="5"/>
      <c r="BJ1179" s="5"/>
      <c r="BK1179" s="5"/>
      <c r="BL1179" s="5"/>
      <c r="BM1179" s="5"/>
      <c r="BN1179" s="5"/>
      <c r="BO1179" s="5"/>
      <c r="BP1179" s="5"/>
      <c r="BQ1179" s="5"/>
      <c r="BR1179" s="5"/>
      <c r="BS1179" s="5"/>
      <c r="BT1179" s="5"/>
      <c r="BU1179" s="5"/>
      <c r="BV1179" s="5"/>
      <c r="BW1179" s="5"/>
      <c r="BX1179" s="5"/>
      <c r="BY1179" s="5"/>
      <c r="BZ1179" s="5"/>
      <c r="CA1179" s="5"/>
      <c r="CB1179" s="5"/>
      <c r="CC1179" s="5"/>
      <c r="CD1179" s="5"/>
      <c r="CE1179" s="5"/>
      <c r="CF1179" s="5"/>
      <c r="CG1179" s="5"/>
      <c r="CH1179" s="5"/>
      <c r="CI1179" s="5"/>
      <c r="CJ1179" s="5"/>
      <c r="CK1179" s="5"/>
      <c r="CL1179" s="5"/>
      <c r="CM1179" s="5"/>
      <c r="CN1179" s="5"/>
      <c r="CO1179" s="5"/>
      <c r="CP1179" s="5"/>
      <c r="CQ1179" s="5"/>
      <c r="CR1179" s="5"/>
      <c r="CS1179" s="5"/>
      <c r="CT1179" s="5"/>
      <c r="CU1179" s="5"/>
      <c r="CV1179" s="5"/>
    </row>
    <row r="1180" spans="2:100" x14ac:dyDescent="0.25"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</row>
    <row r="1181" spans="2:100" x14ac:dyDescent="0.25">
      <c r="B1181" s="4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4"/>
      <c r="AD1181" s="4"/>
      <c r="AE1181" s="4"/>
      <c r="AF1181" s="4"/>
      <c r="AG1181" s="4"/>
      <c r="AH1181" s="4"/>
      <c r="AI1181" s="4"/>
      <c r="AJ1181" s="4"/>
      <c r="AK1181" s="4"/>
      <c r="AL1181" s="4"/>
      <c r="AM1181" s="4"/>
      <c r="AN1181" s="4"/>
      <c r="AO1181" s="4"/>
      <c r="AP1181" s="4"/>
      <c r="AQ1181" s="4"/>
      <c r="AR1181" s="4"/>
      <c r="AS1181" s="4"/>
      <c r="AT1181" s="4"/>
      <c r="AU1181" s="4"/>
      <c r="AV1181" s="4"/>
      <c r="AW1181" s="4"/>
      <c r="AX1181" s="4"/>
      <c r="AY1181" s="4"/>
      <c r="AZ1181" s="4"/>
      <c r="BA1181" s="4"/>
      <c r="BB1181" s="4"/>
      <c r="BC1181" s="4"/>
      <c r="BD1181" s="4"/>
      <c r="BE1181" s="4"/>
      <c r="BF1181" s="4"/>
      <c r="BG1181" s="4"/>
      <c r="BH1181" s="4"/>
      <c r="BI1181" s="4"/>
      <c r="BJ1181" s="4"/>
      <c r="BK1181" s="4"/>
      <c r="BL1181" s="4"/>
      <c r="BM1181" s="4"/>
      <c r="BN1181" s="4"/>
      <c r="BO1181" s="4"/>
      <c r="BP1181" s="4"/>
      <c r="BQ1181" s="4"/>
      <c r="BR1181" s="4"/>
      <c r="BS1181" s="4"/>
      <c r="BT1181" s="4"/>
      <c r="BU1181" s="4"/>
      <c r="BV1181" s="4"/>
      <c r="BW1181" s="4"/>
      <c r="BX1181" s="4"/>
      <c r="BY1181" s="4"/>
      <c r="BZ1181" s="4"/>
      <c r="CA1181" s="4"/>
      <c r="CB1181" s="4"/>
      <c r="CC1181" s="4"/>
      <c r="CD1181" s="4"/>
      <c r="CE1181" s="4"/>
      <c r="CF1181" s="4"/>
      <c r="CG1181" s="4"/>
      <c r="CH1181" s="4"/>
      <c r="CI1181" s="4"/>
      <c r="CJ1181" s="4"/>
      <c r="CK1181" s="4"/>
      <c r="CL1181" s="4"/>
      <c r="CM1181" s="4"/>
      <c r="CN1181" s="4"/>
      <c r="CO1181" s="4"/>
      <c r="CP1181" s="4"/>
      <c r="CQ1181" s="4"/>
      <c r="CR1181" s="4"/>
      <c r="CS1181" s="4"/>
      <c r="CT1181" s="4"/>
      <c r="CU1181" s="4"/>
      <c r="CV1181" s="4"/>
    </row>
    <row r="1182" spans="2:100" x14ac:dyDescent="0.25">
      <c r="B1182" s="5"/>
      <c r="C1182" s="5"/>
      <c r="D1182" s="5"/>
      <c r="E1182" s="5"/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  <c r="AG1182" s="5"/>
      <c r="AH1182" s="5"/>
      <c r="AI1182" s="5"/>
      <c r="AJ1182" s="5"/>
      <c r="AK1182" s="5"/>
      <c r="AL1182" s="5"/>
      <c r="AM1182" s="5"/>
      <c r="AN1182" s="5"/>
      <c r="AO1182" s="5"/>
      <c r="AP1182" s="5"/>
      <c r="AQ1182" s="5"/>
      <c r="AR1182" s="5"/>
      <c r="AS1182" s="5"/>
      <c r="AT1182" s="5"/>
      <c r="AU1182" s="5"/>
      <c r="AV1182" s="5"/>
      <c r="AW1182" s="5"/>
      <c r="AX1182" s="5"/>
      <c r="AY1182" s="5"/>
      <c r="AZ1182" s="5"/>
      <c r="BA1182" s="5"/>
      <c r="BB1182" s="5"/>
      <c r="BC1182" s="5"/>
      <c r="BD1182" s="5"/>
      <c r="BE1182" s="5"/>
      <c r="BF1182" s="5"/>
      <c r="BG1182" s="5"/>
      <c r="BH1182" s="5"/>
      <c r="BI1182" s="5"/>
      <c r="BJ1182" s="5"/>
      <c r="BK1182" s="5"/>
      <c r="BL1182" s="5"/>
      <c r="BM1182" s="5"/>
      <c r="BN1182" s="5"/>
      <c r="BO1182" s="5"/>
      <c r="BP1182" s="5"/>
      <c r="BQ1182" s="5"/>
      <c r="BR1182" s="5"/>
      <c r="BS1182" s="5"/>
      <c r="BT1182" s="5"/>
      <c r="BU1182" s="5"/>
      <c r="BV1182" s="5"/>
      <c r="BW1182" s="5"/>
      <c r="BX1182" s="5"/>
      <c r="BY1182" s="5"/>
      <c r="BZ1182" s="5"/>
      <c r="CA1182" s="5"/>
      <c r="CB1182" s="5"/>
      <c r="CC1182" s="5"/>
      <c r="CD1182" s="5"/>
      <c r="CE1182" s="5"/>
      <c r="CF1182" s="5"/>
      <c r="CG1182" s="5"/>
      <c r="CH1182" s="5"/>
      <c r="CI1182" s="5"/>
      <c r="CJ1182" s="5"/>
      <c r="CK1182" s="5"/>
      <c r="CL1182" s="5"/>
      <c r="CM1182" s="5"/>
      <c r="CN1182" s="5"/>
      <c r="CO1182" s="5"/>
      <c r="CP1182" s="5"/>
      <c r="CQ1182" s="5"/>
      <c r="CR1182" s="5"/>
      <c r="CS1182" s="5"/>
      <c r="CT1182" s="5"/>
      <c r="CU1182" s="5"/>
      <c r="CV1182" s="5"/>
    </row>
    <row r="1183" spans="2:100" x14ac:dyDescent="0.25"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</row>
    <row r="1184" spans="2:100" x14ac:dyDescent="0.25">
      <c r="B1184" s="4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  <c r="AE1184" s="4"/>
      <c r="AF1184" s="4"/>
      <c r="AG1184" s="4"/>
      <c r="AH1184" s="4"/>
      <c r="AI1184" s="4"/>
      <c r="AJ1184" s="4"/>
      <c r="AK1184" s="4"/>
      <c r="AL1184" s="4"/>
      <c r="AM1184" s="4"/>
      <c r="AN1184" s="4"/>
      <c r="AO1184" s="4"/>
      <c r="AP1184" s="4"/>
      <c r="AQ1184" s="4"/>
      <c r="AR1184" s="4"/>
      <c r="AS1184" s="4"/>
      <c r="AT1184" s="4"/>
      <c r="AU1184" s="4"/>
      <c r="AV1184" s="4"/>
      <c r="AW1184" s="4"/>
      <c r="AX1184" s="4"/>
      <c r="AY1184" s="4"/>
      <c r="AZ1184" s="4"/>
      <c r="BA1184" s="4"/>
      <c r="BB1184" s="4"/>
      <c r="BC1184" s="4"/>
      <c r="BD1184" s="4"/>
      <c r="BE1184" s="4"/>
      <c r="BF1184" s="4"/>
      <c r="BG1184" s="4"/>
      <c r="BH1184" s="4"/>
      <c r="BI1184" s="4"/>
      <c r="BJ1184" s="4"/>
      <c r="BK1184" s="4"/>
      <c r="BL1184" s="4"/>
      <c r="BM1184" s="4"/>
      <c r="BN1184" s="4"/>
      <c r="BO1184" s="4"/>
      <c r="BP1184" s="4"/>
      <c r="BQ1184" s="4"/>
      <c r="BR1184" s="4"/>
      <c r="BS1184" s="4"/>
      <c r="BT1184" s="4"/>
      <c r="BU1184" s="4"/>
      <c r="BV1184" s="4"/>
      <c r="BW1184" s="4"/>
      <c r="BX1184" s="4"/>
      <c r="BY1184" s="4"/>
      <c r="BZ1184" s="4"/>
      <c r="CA1184" s="4"/>
      <c r="CB1184" s="4"/>
      <c r="CC1184" s="4"/>
      <c r="CD1184" s="4"/>
      <c r="CE1184" s="4"/>
      <c r="CF1184" s="4"/>
      <c r="CG1184" s="4"/>
      <c r="CH1184" s="4"/>
      <c r="CI1184" s="4"/>
      <c r="CJ1184" s="4"/>
      <c r="CK1184" s="4"/>
      <c r="CL1184" s="4"/>
      <c r="CM1184" s="4"/>
      <c r="CN1184" s="4"/>
      <c r="CO1184" s="4"/>
      <c r="CP1184" s="4"/>
      <c r="CQ1184" s="4"/>
      <c r="CR1184" s="4"/>
      <c r="CS1184" s="4"/>
      <c r="CT1184" s="4"/>
      <c r="CU1184" s="4"/>
      <c r="CV1184" s="4"/>
    </row>
    <row r="1185" spans="2:100" x14ac:dyDescent="0.25">
      <c r="B1185" s="5"/>
      <c r="C1185" s="5"/>
      <c r="D1185" s="5"/>
      <c r="E1185" s="5"/>
      <c r="F1185" s="5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  <c r="AJ1185" s="5"/>
      <c r="AK1185" s="5"/>
      <c r="AL1185" s="5"/>
      <c r="AM1185" s="5"/>
      <c r="AN1185" s="5"/>
      <c r="AO1185" s="5"/>
      <c r="AP1185" s="5"/>
      <c r="AQ1185" s="5"/>
      <c r="AR1185" s="5"/>
      <c r="AS1185" s="5"/>
      <c r="AT1185" s="5"/>
      <c r="AU1185" s="5"/>
      <c r="AV1185" s="5"/>
      <c r="AW1185" s="5"/>
      <c r="AX1185" s="5"/>
      <c r="AY1185" s="5"/>
      <c r="AZ1185" s="5"/>
      <c r="BA1185" s="5"/>
      <c r="BB1185" s="5"/>
      <c r="BC1185" s="5"/>
      <c r="BD1185" s="5"/>
      <c r="BE1185" s="5"/>
      <c r="BF1185" s="5"/>
      <c r="BG1185" s="5"/>
      <c r="BH1185" s="5"/>
      <c r="BI1185" s="5"/>
      <c r="BJ1185" s="5"/>
      <c r="BK1185" s="5"/>
      <c r="BL1185" s="5"/>
      <c r="BM1185" s="5"/>
      <c r="BN1185" s="5"/>
      <c r="BO1185" s="5"/>
      <c r="BP1185" s="5"/>
      <c r="BQ1185" s="5"/>
      <c r="BR1185" s="5"/>
      <c r="BS1185" s="5"/>
      <c r="BT1185" s="5"/>
      <c r="BU1185" s="5"/>
      <c r="BV1185" s="5"/>
      <c r="BW1185" s="5"/>
      <c r="BX1185" s="5"/>
      <c r="BY1185" s="5"/>
      <c r="BZ1185" s="5"/>
      <c r="CA1185" s="5"/>
      <c r="CB1185" s="5"/>
      <c r="CC1185" s="5"/>
      <c r="CD1185" s="5"/>
      <c r="CE1185" s="5"/>
      <c r="CF1185" s="5"/>
      <c r="CG1185" s="5"/>
      <c r="CH1185" s="5"/>
      <c r="CI1185" s="5"/>
      <c r="CJ1185" s="5"/>
      <c r="CK1185" s="5"/>
      <c r="CL1185" s="5"/>
      <c r="CM1185" s="5"/>
      <c r="CN1185" s="5"/>
      <c r="CO1185" s="5"/>
      <c r="CP1185" s="5"/>
      <c r="CQ1185" s="5"/>
      <c r="CR1185" s="5"/>
      <c r="CS1185" s="5"/>
      <c r="CT1185" s="5"/>
      <c r="CU1185" s="5"/>
      <c r="CV1185" s="5"/>
    </row>
    <row r="1186" spans="2:100" x14ac:dyDescent="0.25"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</row>
    <row r="1187" spans="2:100" x14ac:dyDescent="0.25">
      <c r="B1187" s="4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4"/>
      <c r="AD1187" s="4"/>
      <c r="AE1187" s="4"/>
      <c r="AF1187" s="4"/>
      <c r="AG1187" s="4"/>
      <c r="AH1187" s="4"/>
      <c r="AI1187" s="4"/>
      <c r="AJ1187" s="4"/>
      <c r="AK1187" s="4"/>
      <c r="AL1187" s="4"/>
      <c r="AM1187" s="4"/>
      <c r="AN1187" s="4"/>
      <c r="AO1187" s="4"/>
      <c r="AP1187" s="4"/>
      <c r="AQ1187" s="4"/>
      <c r="AR1187" s="4"/>
      <c r="AS1187" s="4"/>
      <c r="AT1187" s="4"/>
      <c r="AU1187" s="4"/>
      <c r="AV1187" s="4"/>
      <c r="AW1187" s="4"/>
      <c r="AX1187" s="4"/>
      <c r="AY1187" s="4"/>
      <c r="AZ1187" s="4"/>
      <c r="BA1187" s="4"/>
      <c r="BB1187" s="4"/>
      <c r="BC1187" s="4"/>
      <c r="BD1187" s="4"/>
      <c r="BE1187" s="4"/>
      <c r="BF1187" s="4"/>
      <c r="BG1187" s="4"/>
      <c r="BH1187" s="4"/>
      <c r="BI1187" s="4"/>
      <c r="BJ1187" s="4"/>
      <c r="BK1187" s="4"/>
      <c r="BL1187" s="4"/>
      <c r="BM1187" s="4"/>
      <c r="BN1187" s="4"/>
      <c r="BO1187" s="4"/>
      <c r="BP1187" s="4"/>
      <c r="BQ1187" s="4"/>
      <c r="BR1187" s="4"/>
      <c r="BS1187" s="4"/>
      <c r="BT1187" s="4"/>
      <c r="BU1187" s="4"/>
      <c r="BV1187" s="4"/>
      <c r="BW1187" s="4"/>
      <c r="BX1187" s="4"/>
      <c r="BY1187" s="4"/>
      <c r="BZ1187" s="4"/>
      <c r="CA1187" s="4"/>
      <c r="CB1187" s="4"/>
      <c r="CC1187" s="4"/>
      <c r="CD1187" s="4"/>
      <c r="CE1187" s="4"/>
      <c r="CF1187" s="4"/>
      <c r="CG1187" s="4"/>
      <c r="CH1187" s="4"/>
      <c r="CI1187" s="4"/>
      <c r="CJ1187" s="4"/>
      <c r="CK1187" s="4"/>
      <c r="CL1187" s="4"/>
      <c r="CM1187" s="4"/>
      <c r="CN1187" s="4"/>
      <c r="CO1187" s="4"/>
      <c r="CP1187" s="4"/>
      <c r="CQ1187" s="4"/>
      <c r="CR1187" s="4"/>
      <c r="CS1187" s="4"/>
      <c r="CT1187" s="4"/>
      <c r="CU1187" s="4"/>
      <c r="CV1187" s="4"/>
    </row>
    <row r="1188" spans="2:100" x14ac:dyDescent="0.25">
      <c r="B1188" s="5"/>
      <c r="C1188" s="5"/>
      <c r="D1188" s="5"/>
      <c r="E1188" s="5"/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  <c r="AJ1188" s="5"/>
      <c r="AK1188" s="5"/>
      <c r="AL1188" s="5"/>
      <c r="AM1188" s="5"/>
      <c r="AN1188" s="5"/>
      <c r="AO1188" s="5"/>
      <c r="AP1188" s="5"/>
      <c r="AQ1188" s="5"/>
      <c r="AR1188" s="5"/>
      <c r="AS1188" s="5"/>
      <c r="AT1188" s="5"/>
      <c r="AU1188" s="5"/>
      <c r="AV1188" s="5"/>
      <c r="AW1188" s="5"/>
      <c r="AX1188" s="5"/>
      <c r="AY1188" s="5"/>
      <c r="AZ1188" s="5"/>
      <c r="BA1188" s="5"/>
      <c r="BB1188" s="5"/>
      <c r="BC1188" s="5"/>
      <c r="BD1188" s="5"/>
      <c r="BE1188" s="5"/>
      <c r="BF1188" s="5"/>
      <c r="BG1188" s="5"/>
      <c r="BH1188" s="5"/>
      <c r="BI1188" s="5"/>
      <c r="BJ1188" s="5"/>
      <c r="BK1188" s="5"/>
      <c r="BL1188" s="5"/>
      <c r="BM1188" s="5"/>
      <c r="BN1188" s="5"/>
      <c r="BO1188" s="5"/>
      <c r="BP1188" s="5"/>
      <c r="BQ1188" s="5"/>
      <c r="BR1188" s="5"/>
      <c r="BS1188" s="5"/>
      <c r="BT1188" s="5"/>
      <c r="BU1188" s="5"/>
      <c r="BV1188" s="5"/>
      <c r="BW1188" s="5"/>
      <c r="BX1188" s="5"/>
      <c r="BY1188" s="5"/>
      <c r="BZ1188" s="5"/>
      <c r="CA1188" s="5"/>
      <c r="CB1188" s="5"/>
      <c r="CC1188" s="5"/>
      <c r="CD1188" s="5"/>
      <c r="CE1188" s="5"/>
      <c r="CF1188" s="5"/>
      <c r="CG1188" s="5"/>
      <c r="CH1188" s="5"/>
      <c r="CI1188" s="5"/>
      <c r="CJ1188" s="5"/>
      <c r="CK1188" s="5"/>
      <c r="CL1188" s="5"/>
      <c r="CM1188" s="5"/>
      <c r="CN1188" s="5"/>
      <c r="CO1188" s="5"/>
      <c r="CP1188" s="5"/>
      <c r="CQ1188" s="5"/>
      <c r="CR1188" s="5"/>
      <c r="CS1188" s="5"/>
      <c r="CT1188" s="5"/>
      <c r="CU1188" s="5"/>
      <c r="CV1188" s="5"/>
    </row>
    <row r="1189" spans="2:100" x14ac:dyDescent="0.25"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</row>
    <row r="1190" spans="2:100" x14ac:dyDescent="0.25">
      <c r="B1190" s="4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4"/>
      <c r="AD1190" s="4"/>
      <c r="AE1190" s="4"/>
      <c r="AF1190" s="4"/>
      <c r="AG1190" s="4"/>
      <c r="AH1190" s="4"/>
      <c r="AI1190" s="4"/>
      <c r="AJ1190" s="4"/>
      <c r="AK1190" s="4"/>
      <c r="AL1190" s="4"/>
      <c r="AM1190" s="4"/>
      <c r="AN1190" s="4"/>
      <c r="AO1190" s="4"/>
      <c r="AP1190" s="4"/>
      <c r="AQ1190" s="4"/>
      <c r="AR1190" s="4"/>
      <c r="AS1190" s="4"/>
      <c r="AT1190" s="4"/>
      <c r="AU1190" s="4"/>
      <c r="AV1190" s="4"/>
      <c r="AW1190" s="4"/>
      <c r="AX1190" s="4"/>
      <c r="AY1190" s="4"/>
      <c r="AZ1190" s="4"/>
      <c r="BA1190" s="4"/>
      <c r="BB1190" s="4"/>
      <c r="BC1190" s="4"/>
      <c r="BD1190" s="4"/>
      <c r="BE1190" s="4"/>
      <c r="BF1190" s="4"/>
      <c r="BG1190" s="4"/>
      <c r="BH1190" s="4"/>
      <c r="BI1190" s="4"/>
      <c r="BJ1190" s="4"/>
      <c r="BK1190" s="4"/>
      <c r="BL1190" s="4"/>
      <c r="BM1190" s="4"/>
      <c r="BN1190" s="4"/>
      <c r="BO1190" s="4"/>
      <c r="BP1190" s="4"/>
      <c r="BQ1190" s="4"/>
      <c r="BR1190" s="4"/>
      <c r="BS1190" s="4"/>
      <c r="BT1190" s="4"/>
      <c r="BU1190" s="4"/>
      <c r="BV1190" s="4"/>
      <c r="BW1190" s="4"/>
      <c r="BX1190" s="4"/>
      <c r="BY1190" s="4"/>
      <c r="BZ1190" s="4"/>
      <c r="CA1190" s="4"/>
      <c r="CB1190" s="4"/>
      <c r="CC1190" s="4"/>
      <c r="CD1190" s="4"/>
      <c r="CE1190" s="4"/>
      <c r="CF1190" s="4"/>
      <c r="CG1190" s="4"/>
      <c r="CH1190" s="4"/>
      <c r="CI1190" s="4"/>
      <c r="CJ1190" s="4"/>
      <c r="CK1190" s="4"/>
      <c r="CL1190" s="4"/>
      <c r="CM1190" s="4"/>
      <c r="CN1190" s="4"/>
      <c r="CO1190" s="4"/>
      <c r="CP1190" s="4"/>
      <c r="CQ1190" s="4"/>
      <c r="CR1190" s="4"/>
      <c r="CS1190" s="4"/>
      <c r="CT1190" s="4"/>
      <c r="CU1190" s="4"/>
      <c r="CV1190" s="4"/>
    </row>
    <row r="1191" spans="2:100" x14ac:dyDescent="0.25">
      <c r="B1191" s="5"/>
      <c r="C1191" s="5"/>
      <c r="D1191" s="5"/>
      <c r="E1191" s="5"/>
      <c r="F1191" s="5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  <c r="AJ1191" s="5"/>
      <c r="AK1191" s="5"/>
      <c r="AL1191" s="5"/>
      <c r="AM1191" s="5"/>
      <c r="AN1191" s="5"/>
      <c r="AO1191" s="5"/>
      <c r="AP1191" s="5"/>
      <c r="AQ1191" s="5"/>
      <c r="AR1191" s="5"/>
      <c r="AS1191" s="5"/>
      <c r="AT1191" s="5"/>
      <c r="AU1191" s="5"/>
      <c r="AV1191" s="5"/>
      <c r="AW1191" s="5"/>
      <c r="AX1191" s="5"/>
      <c r="AY1191" s="5"/>
      <c r="AZ1191" s="5"/>
      <c r="BA1191" s="5"/>
      <c r="BB1191" s="5"/>
      <c r="BC1191" s="5"/>
      <c r="BD1191" s="5"/>
      <c r="BE1191" s="5"/>
      <c r="BF1191" s="5"/>
      <c r="BG1191" s="5"/>
      <c r="BH1191" s="5"/>
      <c r="BI1191" s="5"/>
      <c r="BJ1191" s="5"/>
      <c r="BK1191" s="5"/>
      <c r="BL1191" s="5"/>
      <c r="BM1191" s="5"/>
      <c r="BN1191" s="5"/>
      <c r="BO1191" s="5"/>
      <c r="BP1191" s="5"/>
      <c r="BQ1191" s="5"/>
      <c r="BR1191" s="5"/>
      <c r="BS1191" s="5"/>
      <c r="BT1191" s="5"/>
      <c r="BU1191" s="5"/>
      <c r="BV1191" s="5"/>
      <c r="BW1191" s="5"/>
      <c r="BX1191" s="5"/>
      <c r="BY1191" s="5"/>
      <c r="BZ1191" s="5"/>
      <c r="CA1191" s="5"/>
      <c r="CB1191" s="5"/>
      <c r="CC1191" s="5"/>
      <c r="CD1191" s="5"/>
      <c r="CE1191" s="5"/>
      <c r="CF1191" s="5"/>
      <c r="CG1191" s="5"/>
      <c r="CH1191" s="5"/>
      <c r="CI1191" s="5"/>
      <c r="CJ1191" s="5"/>
      <c r="CK1191" s="5"/>
      <c r="CL1191" s="5"/>
      <c r="CM1191" s="5"/>
      <c r="CN1191" s="5"/>
      <c r="CO1191" s="5"/>
      <c r="CP1191" s="5"/>
      <c r="CQ1191" s="5"/>
      <c r="CR1191" s="5"/>
      <c r="CS1191" s="5"/>
      <c r="CT1191" s="5"/>
      <c r="CU1191" s="5"/>
      <c r="CV1191" s="5"/>
    </row>
    <row r="1192" spans="2:100" x14ac:dyDescent="0.25"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</row>
    <row r="1193" spans="2:100" x14ac:dyDescent="0.25">
      <c r="B1193" s="4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4"/>
      <c r="AD1193" s="4"/>
      <c r="AE1193" s="4"/>
      <c r="AF1193" s="4"/>
      <c r="AG1193" s="4"/>
      <c r="AH1193" s="4"/>
      <c r="AI1193" s="4"/>
      <c r="AJ1193" s="4"/>
      <c r="AK1193" s="4"/>
      <c r="AL1193" s="4"/>
      <c r="AM1193" s="4"/>
      <c r="AN1193" s="4"/>
      <c r="AO1193" s="4"/>
      <c r="AP1193" s="4"/>
      <c r="AQ1193" s="4"/>
      <c r="AR1193" s="4"/>
      <c r="AS1193" s="4"/>
      <c r="AT1193" s="4"/>
      <c r="AU1193" s="4"/>
      <c r="AV1193" s="4"/>
      <c r="AW1193" s="4"/>
      <c r="AX1193" s="4"/>
      <c r="AY1193" s="4"/>
      <c r="AZ1193" s="4"/>
      <c r="BA1193" s="4"/>
      <c r="BB1193" s="4"/>
      <c r="BC1193" s="4"/>
      <c r="BD1193" s="4"/>
      <c r="BE1193" s="4"/>
      <c r="BF1193" s="4"/>
      <c r="BG1193" s="4"/>
      <c r="BH1193" s="4"/>
      <c r="BI1193" s="4"/>
      <c r="BJ1193" s="4"/>
      <c r="BK1193" s="4"/>
      <c r="BL1193" s="4"/>
      <c r="BM1193" s="4"/>
      <c r="BN1193" s="4"/>
      <c r="BO1193" s="4"/>
      <c r="BP1193" s="4"/>
      <c r="BQ1193" s="4"/>
      <c r="BR1193" s="4"/>
      <c r="BS1193" s="4"/>
      <c r="BT1193" s="4"/>
      <c r="BU1193" s="4"/>
      <c r="BV1193" s="4"/>
      <c r="BW1193" s="4"/>
      <c r="BX1193" s="4"/>
      <c r="BY1193" s="4"/>
      <c r="BZ1193" s="4"/>
      <c r="CA1193" s="4"/>
      <c r="CB1193" s="4"/>
      <c r="CC1193" s="4"/>
      <c r="CD1193" s="4"/>
      <c r="CE1193" s="4"/>
      <c r="CF1193" s="4"/>
      <c r="CG1193" s="4"/>
      <c r="CH1193" s="4"/>
      <c r="CI1193" s="4"/>
      <c r="CJ1193" s="4"/>
      <c r="CK1193" s="4"/>
      <c r="CL1193" s="4"/>
      <c r="CM1193" s="4"/>
      <c r="CN1193" s="4"/>
      <c r="CO1193" s="4"/>
      <c r="CP1193" s="4"/>
      <c r="CQ1193" s="4"/>
      <c r="CR1193" s="4"/>
      <c r="CS1193" s="4"/>
      <c r="CT1193" s="4"/>
      <c r="CU1193" s="4"/>
      <c r="CV1193" s="4"/>
    </row>
    <row r="1194" spans="2:100" x14ac:dyDescent="0.25">
      <c r="B1194" s="5"/>
      <c r="C1194" s="5"/>
      <c r="D1194" s="5"/>
      <c r="E1194" s="5"/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  <c r="AH1194" s="5"/>
      <c r="AI1194" s="5"/>
      <c r="AJ1194" s="5"/>
      <c r="AK1194" s="5"/>
      <c r="AL1194" s="5"/>
      <c r="AM1194" s="5"/>
      <c r="AN1194" s="5"/>
      <c r="AO1194" s="5"/>
      <c r="AP1194" s="5"/>
      <c r="AQ1194" s="5"/>
      <c r="AR1194" s="5"/>
      <c r="AS1194" s="5"/>
      <c r="AT1194" s="5"/>
      <c r="AU1194" s="5"/>
      <c r="AV1194" s="5"/>
      <c r="AW1194" s="5"/>
      <c r="AX1194" s="5"/>
      <c r="AY1194" s="5"/>
      <c r="AZ1194" s="5"/>
      <c r="BA1194" s="5"/>
      <c r="BB1194" s="5"/>
      <c r="BC1194" s="5"/>
      <c r="BD1194" s="5"/>
      <c r="BE1194" s="5"/>
      <c r="BF1194" s="5"/>
      <c r="BG1194" s="5"/>
      <c r="BH1194" s="5"/>
      <c r="BI1194" s="5"/>
      <c r="BJ1194" s="5"/>
      <c r="BK1194" s="5"/>
      <c r="BL1194" s="5"/>
      <c r="BM1194" s="5"/>
      <c r="BN1194" s="5"/>
      <c r="BO1194" s="5"/>
      <c r="BP1194" s="5"/>
      <c r="BQ1194" s="5"/>
      <c r="BR1194" s="5"/>
      <c r="BS1194" s="5"/>
      <c r="BT1194" s="5"/>
      <c r="BU1194" s="5"/>
      <c r="BV1194" s="5"/>
      <c r="BW1194" s="5"/>
      <c r="BX1194" s="5"/>
      <c r="BY1194" s="5"/>
      <c r="BZ1194" s="5"/>
      <c r="CA1194" s="5"/>
      <c r="CB1194" s="5"/>
      <c r="CC1194" s="5"/>
      <c r="CD1194" s="5"/>
      <c r="CE1194" s="5"/>
      <c r="CF1194" s="5"/>
      <c r="CG1194" s="5"/>
      <c r="CH1194" s="5"/>
      <c r="CI1194" s="5"/>
      <c r="CJ1194" s="5"/>
      <c r="CK1194" s="5"/>
      <c r="CL1194" s="5"/>
      <c r="CM1194" s="5"/>
      <c r="CN1194" s="5"/>
      <c r="CO1194" s="5"/>
      <c r="CP1194" s="5"/>
      <c r="CQ1194" s="5"/>
      <c r="CR1194" s="5"/>
      <c r="CS1194" s="5"/>
      <c r="CT1194" s="5"/>
      <c r="CU1194" s="5"/>
      <c r="CV1194" s="5"/>
    </row>
    <row r="1195" spans="2:100" x14ac:dyDescent="0.25"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</row>
    <row r="1196" spans="2:100" x14ac:dyDescent="0.25">
      <c r="B1196" s="4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4"/>
      <c r="AF1196" s="4"/>
      <c r="AG1196" s="4"/>
      <c r="AH1196" s="4"/>
      <c r="AI1196" s="4"/>
      <c r="AJ1196" s="4"/>
      <c r="AK1196" s="4"/>
      <c r="AL1196" s="4"/>
      <c r="AM1196" s="4"/>
      <c r="AN1196" s="4"/>
      <c r="AO1196" s="4"/>
      <c r="AP1196" s="4"/>
      <c r="AQ1196" s="4"/>
      <c r="AR1196" s="4"/>
      <c r="AS1196" s="4"/>
      <c r="AT1196" s="4"/>
      <c r="AU1196" s="4"/>
      <c r="AV1196" s="4"/>
      <c r="AW1196" s="4"/>
      <c r="AX1196" s="4"/>
      <c r="AY1196" s="4"/>
      <c r="AZ1196" s="4"/>
      <c r="BA1196" s="4"/>
      <c r="BB1196" s="4"/>
      <c r="BC1196" s="4"/>
      <c r="BD1196" s="4"/>
      <c r="BE1196" s="4"/>
      <c r="BF1196" s="4"/>
      <c r="BG1196" s="4"/>
      <c r="BH1196" s="4"/>
      <c r="BI1196" s="4"/>
      <c r="BJ1196" s="4"/>
      <c r="BK1196" s="4"/>
      <c r="BL1196" s="4"/>
      <c r="BM1196" s="4"/>
      <c r="BN1196" s="4"/>
      <c r="BO1196" s="4"/>
      <c r="BP1196" s="4"/>
      <c r="BQ1196" s="4"/>
      <c r="BR1196" s="4"/>
      <c r="BS1196" s="4"/>
      <c r="BT1196" s="4"/>
      <c r="BU1196" s="4"/>
      <c r="BV1196" s="4"/>
      <c r="BW1196" s="4"/>
      <c r="BX1196" s="4"/>
      <c r="BY1196" s="4"/>
      <c r="BZ1196" s="4"/>
      <c r="CA1196" s="4"/>
      <c r="CB1196" s="4"/>
      <c r="CC1196" s="4"/>
      <c r="CD1196" s="4"/>
      <c r="CE1196" s="4"/>
      <c r="CF1196" s="4"/>
      <c r="CG1196" s="4"/>
      <c r="CH1196" s="4"/>
      <c r="CI1196" s="4"/>
      <c r="CJ1196" s="4"/>
      <c r="CK1196" s="4"/>
      <c r="CL1196" s="4"/>
      <c r="CM1196" s="4"/>
      <c r="CN1196" s="4"/>
      <c r="CO1196" s="4"/>
      <c r="CP1196" s="4"/>
      <c r="CQ1196" s="4"/>
      <c r="CR1196" s="4"/>
      <c r="CS1196" s="4"/>
      <c r="CT1196" s="4"/>
      <c r="CU1196" s="4"/>
      <c r="CV1196" s="4"/>
    </row>
    <row r="1197" spans="2:100" x14ac:dyDescent="0.25">
      <c r="B1197" s="5"/>
      <c r="C1197" s="5"/>
      <c r="D1197" s="5"/>
      <c r="E1197" s="5"/>
      <c r="F1197" s="5"/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  <c r="AG1197" s="5"/>
      <c r="AH1197" s="5"/>
      <c r="AI1197" s="5"/>
      <c r="AJ1197" s="5"/>
      <c r="AK1197" s="5"/>
      <c r="AL1197" s="5"/>
      <c r="AM1197" s="5"/>
      <c r="AN1197" s="5"/>
      <c r="AO1197" s="5"/>
      <c r="AP1197" s="5"/>
      <c r="AQ1197" s="5"/>
      <c r="AR1197" s="5"/>
      <c r="AS1197" s="5"/>
      <c r="AT1197" s="5"/>
      <c r="AU1197" s="5"/>
      <c r="AV1197" s="5"/>
      <c r="AW1197" s="5"/>
      <c r="AX1197" s="5"/>
      <c r="AY1197" s="5"/>
      <c r="AZ1197" s="5"/>
      <c r="BA1197" s="5"/>
      <c r="BB1197" s="5"/>
      <c r="BC1197" s="5"/>
      <c r="BD1197" s="5"/>
      <c r="BE1197" s="5"/>
      <c r="BF1197" s="5"/>
      <c r="BG1197" s="5"/>
      <c r="BH1197" s="5"/>
      <c r="BI1197" s="5"/>
      <c r="BJ1197" s="5"/>
      <c r="BK1197" s="5"/>
      <c r="BL1197" s="5"/>
      <c r="BM1197" s="5"/>
      <c r="BN1197" s="5"/>
      <c r="BO1197" s="5"/>
      <c r="BP1197" s="5"/>
      <c r="BQ1197" s="5"/>
      <c r="BR1197" s="5"/>
      <c r="BS1197" s="5"/>
      <c r="BT1197" s="5"/>
      <c r="BU1197" s="5"/>
      <c r="BV1197" s="5"/>
      <c r="BW1197" s="5"/>
      <c r="BX1197" s="5"/>
      <c r="BY1197" s="5"/>
      <c r="BZ1197" s="5"/>
      <c r="CA1197" s="5"/>
      <c r="CB1197" s="5"/>
      <c r="CC1197" s="5"/>
      <c r="CD1197" s="5"/>
      <c r="CE1197" s="5"/>
      <c r="CF1197" s="5"/>
      <c r="CG1197" s="5"/>
      <c r="CH1197" s="5"/>
      <c r="CI1197" s="5"/>
      <c r="CJ1197" s="5"/>
      <c r="CK1197" s="5"/>
      <c r="CL1197" s="5"/>
      <c r="CM1197" s="5"/>
      <c r="CN1197" s="5"/>
      <c r="CO1197" s="5"/>
      <c r="CP1197" s="5"/>
      <c r="CQ1197" s="5"/>
      <c r="CR1197" s="5"/>
      <c r="CS1197" s="5"/>
      <c r="CT1197" s="5"/>
      <c r="CU1197" s="5"/>
      <c r="CV1197" s="5"/>
    </row>
    <row r="1198" spans="2:100" x14ac:dyDescent="0.25"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</row>
    <row r="1199" spans="2:100" x14ac:dyDescent="0.25">
      <c r="B1199" s="4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4"/>
      <c r="AD1199" s="4"/>
      <c r="AE1199" s="4"/>
      <c r="AF1199" s="4"/>
      <c r="AG1199" s="4"/>
      <c r="AH1199" s="4"/>
      <c r="AI1199" s="4"/>
      <c r="AJ1199" s="4"/>
      <c r="AK1199" s="4"/>
      <c r="AL1199" s="4"/>
      <c r="AM1199" s="4"/>
      <c r="AN1199" s="4"/>
      <c r="AO1199" s="4"/>
      <c r="AP1199" s="4"/>
      <c r="AQ1199" s="4"/>
      <c r="AR1199" s="4"/>
      <c r="AS1199" s="4"/>
      <c r="AT1199" s="4"/>
      <c r="AU1199" s="4"/>
      <c r="AV1199" s="4"/>
      <c r="AW1199" s="4"/>
      <c r="AX1199" s="4"/>
      <c r="AY1199" s="4"/>
      <c r="AZ1199" s="4"/>
      <c r="BA1199" s="4"/>
      <c r="BB1199" s="4"/>
      <c r="BC1199" s="4"/>
      <c r="BD1199" s="4"/>
      <c r="BE1199" s="4"/>
      <c r="BF1199" s="4"/>
      <c r="BG1199" s="4"/>
      <c r="BH1199" s="4"/>
      <c r="BI1199" s="4"/>
      <c r="BJ1199" s="4"/>
      <c r="BK1199" s="4"/>
      <c r="BL1199" s="4"/>
      <c r="BM1199" s="4"/>
      <c r="BN1199" s="4"/>
      <c r="BO1199" s="4"/>
      <c r="BP1199" s="4"/>
      <c r="BQ1199" s="4"/>
      <c r="BR1199" s="4"/>
      <c r="BS1199" s="4"/>
      <c r="BT1199" s="4"/>
      <c r="BU1199" s="4"/>
      <c r="BV1199" s="4"/>
      <c r="BW1199" s="4"/>
      <c r="BX1199" s="4"/>
      <c r="BY1199" s="4"/>
      <c r="BZ1199" s="4"/>
      <c r="CA1199" s="4"/>
      <c r="CB1199" s="4"/>
      <c r="CC1199" s="4"/>
      <c r="CD1199" s="4"/>
      <c r="CE1199" s="4"/>
      <c r="CF1199" s="4"/>
      <c r="CG1199" s="4"/>
      <c r="CH1199" s="4"/>
      <c r="CI1199" s="4"/>
      <c r="CJ1199" s="4"/>
      <c r="CK1199" s="4"/>
      <c r="CL1199" s="4"/>
      <c r="CM1199" s="4"/>
      <c r="CN1199" s="4"/>
      <c r="CO1199" s="4"/>
      <c r="CP1199" s="4"/>
      <c r="CQ1199" s="4"/>
      <c r="CR1199" s="4"/>
      <c r="CS1199" s="4"/>
      <c r="CT1199" s="4"/>
      <c r="CU1199" s="4"/>
      <c r="CV1199" s="4"/>
    </row>
    <row r="1200" spans="2:100" x14ac:dyDescent="0.25">
      <c r="B1200" s="5"/>
      <c r="C1200" s="5"/>
      <c r="D1200" s="5"/>
      <c r="E1200" s="5"/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  <c r="AJ1200" s="5"/>
      <c r="AK1200" s="5"/>
      <c r="AL1200" s="5"/>
      <c r="AM1200" s="5"/>
      <c r="AN1200" s="5"/>
      <c r="AO1200" s="5"/>
      <c r="AP1200" s="5"/>
      <c r="AQ1200" s="5"/>
      <c r="AR1200" s="5"/>
      <c r="AS1200" s="5"/>
      <c r="AT1200" s="5"/>
      <c r="AU1200" s="5"/>
      <c r="AV1200" s="5"/>
      <c r="AW1200" s="5"/>
      <c r="AX1200" s="5"/>
      <c r="AY1200" s="5"/>
      <c r="AZ1200" s="5"/>
      <c r="BA1200" s="5"/>
      <c r="BB1200" s="5"/>
      <c r="BC1200" s="5"/>
      <c r="BD1200" s="5"/>
      <c r="BE1200" s="5"/>
      <c r="BF1200" s="5"/>
      <c r="BG1200" s="5"/>
      <c r="BH1200" s="5"/>
      <c r="BI1200" s="5"/>
      <c r="BJ1200" s="5"/>
      <c r="BK1200" s="5"/>
      <c r="BL1200" s="5"/>
      <c r="BM1200" s="5"/>
      <c r="BN1200" s="5"/>
      <c r="BO1200" s="5"/>
      <c r="BP1200" s="5"/>
      <c r="BQ1200" s="5"/>
      <c r="BR1200" s="5"/>
      <c r="BS1200" s="5"/>
      <c r="BT1200" s="5"/>
      <c r="BU1200" s="5"/>
      <c r="BV1200" s="5"/>
      <c r="BW1200" s="5"/>
      <c r="BX1200" s="5"/>
      <c r="BY1200" s="5"/>
      <c r="BZ1200" s="5"/>
      <c r="CA1200" s="5"/>
      <c r="CB1200" s="5"/>
      <c r="CC1200" s="5"/>
      <c r="CD1200" s="5"/>
      <c r="CE1200" s="5"/>
      <c r="CF1200" s="5"/>
      <c r="CG1200" s="5"/>
      <c r="CH1200" s="5"/>
      <c r="CI1200" s="5"/>
      <c r="CJ1200" s="5"/>
      <c r="CK1200" s="5"/>
      <c r="CL1200" s="5"/>
      <c r="CM1200" s="5"/>
      <c r="CN1200" s="5"/>
      <c r="CO1200" s="5"/>
      <c r="CP1200" s="5"/>
      <c r="CQ1200" s="5"/>
      <c r="CR1200" s="5"/>
      <c r="CS1200" s="5"/>
      <c r="CT1200" s="5"/>
      <c r="CU1200" s="5"/>
      <c r="CV1200" s="5"/>
    </row>
    <row r="1201" spans="2:100" x14ac:dyDescent="0.25"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</row>
    <row r="1202" spans="2:100" x14ac:dyDescent="0.25">
      <c r="B1202" s="4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  <c r="AF1202" s="4"/>
      <c r="AG1202" s="4"/>
      <c r="AH1202" s="4"/>
      <c r="AI1202" s="4"/>
      <c r="AJ1202" s="4"/>
      <c r="AK1202" s="4"/>
      <c r="AL1202" s="4"/>
      <c r="AM1202" s="4"/>
      <c r="AN1202" s="4"/>
      <c r="AO1202" s="4"/>
      <c r="AP1202" s="4"/>
      <c r="AQ1202" s="4"/>
      <c r="AR1202" s="4"/>
      <c r="AS1202" s="4"/>
      <c r="AT1202" s="4"/>
      <c r="AU1202" s="4"/>
      <c r="AV1202" s="4"/>
      <c r="AW1202" s="4"/>
      <c r="AX1202" s="4"/>
      <c r="AY1202" s="4"/>
      <c r="AZ1202" s="4"/>
      <c r="BA1202" s="4"/>
      <c r="BB1202" s="4"/>
      <c r="BC1202" s="4"/>
      <c r="BD1202" s="4"/>
      <c r="BE1202" s="4"/>
      <c r="BF1202" s="4"/>
      <c r="BG1202" s="4"/>
      <c r="BH1202" s="4"/>
      <c r="BI1202" s="4"/>
      <c r="BJ1202" s="4"/>
      <c r="BK1202" s="4"/>
      <c r="BL1202" s="4"/>
      <c r="BM1202" s="4"/>
      <c r="BN1202" s="4"/>
      <c r="BO1202" s="4"/>
      <c r="BP1202" s="4"/>
      <c r="BQ1202" s="4"/>
      <c r="BR1202" s="4"/>
      <c r="BS1202" s="4"/>
      <c r="BT1202" s="4"/>
      <c r="BU1202" s="4"/>
      <c r="BV1202" s="4"/>
      <c r="BW1202" s="4"/>
      <c r="BX1202" s="4"/>
      <c r="BY1202" s="4"/>
      <c r="BZ1202" s="4"/>
      <c r="CA1202" s="4"/>
      <c r="CB1202" s="4"/>
      <c r="CC1202" s="4"/>
      <c r="CD1202" s="4"/>
      <c r="CE1202" s="4"/>
      <c r="CF1202" s="4"/>
      <c r="CG1202" s="4"/>
      <c r="CH1202" s="4"/>
      <c r="CI1202" s="4"/>
      <c r="CJ1202" s="4"/>
      <c r="CK1202" s="4"/>
      <c r="CL1202" s="4"/>
      <c r="CM1202" s="4"/>
      <c r="CN1202" s="4"/>
      <c r="CO1202" s="4"/>
      <c r="CP1202" s="4"/>
      <c r="CQ1202" s="4"/>
      <c r="CR1202" s="4"/>
      <c r="CS1202" s="4"/>
      <c r="CT1202" s="4"/>
      <c r="CU1202" s="4"/>
      <c r="CV1202" s="4"/>
    </row>
    <row r="1203" spans="2:100" x14ac:dyDescent="0.25">
      <c r="B1203" s="5"/>
      <c r="C1203" s="5"/>
      <c r="D1203" s="5"/>
      <c r="E1203" s="5"/>
      <c r="F1203" s="5"/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  <c r="AJ1203" s="5"/>
      <c r="AK1203" s="5"/>
      <c r="AL1203" s="5"/>
      <c r="AM1203" s="5"/>
      <c r="AN1203" s="5"/>
      <c r="AO1203" s="5"/>
      <c r="AP1203" s="5"/>
      <c r="AQ1203" s="5"/>
      <c r="AR1203" s="5"/>
      <c r="AS1203" s="5"/>
      <c r="AT1203" s="5"/>
      <c r="AU1203" s="5"/>
      <c r="AV1203" s="5"/>
      <c r="AW1203" s="5"/>
      <c r="AX1203" s="5"/>
      <c r="AY1203" s="5"/>
      <c r="AZ1203" s="5"/>
      <c r="BA1203" s="5"/>
      <c r="BB1203" s="5"/>
      <c r="BC1203" s="5"/>
      <c r="BD1203" s="5"/>
      <c r="BE1203" s="5"/>
      <c r="BF1203" s="5"/>
      <c r="BG1203" s="5"/>
      <c r="BH1203" s="5"/>
      <c r="BI1203" s="5"/>
      <c r="BJ1203" s="5"/>
      <c r="BK1203" s="5"/>
      <c r="BL1203" s="5"/>
      <c r="BM1203" s="5"/>
      <c r="BN1203" s="5"/>
      <c r="BO1203" s="5"/>
      <c r="BP1203" s="5"/>
      <c r="BQ1203" s="5"/>
      <c r="BR1203" s="5"/>
      <c r="BS1203" s="5"/>
      <c r="BT1203" s="5"/>
      <c r="BU1203" s="5"/>
      <c r="BV1203" s="5"/>
      <c r="BW1203" s="5"/>
      <c r="BX1203" s="5"/>
      <c r="BY1203" s="5"/>
      <c r="BZ1203" s="5"/>
      <c r="CA1203" s="5"/>
      <c r="CB1203" s="5"/>
      <c r="CC1203" s="5"/>
      <c r="CD1203" s="5"/>
      <c r="CE1203" s="5"/>
      <c r="CF1203" s="5"/>
      <c r="CG1203" s="5"/>
      <c r="CH1203" s="5"/>
      <c r="CI1203" s="5"/>
      <c r="CJ1203" s="5"/>
      <c r="CK1203" s="5"/>
      <c r="CL1203" s="5"/>
      <c r="CM1203" s="5"/>
      <c r="CN1203" s="5"/>
      <c r="CO1203" s="5"/>
      <c r="CP1203" s="5"/>
      <c r="CQ1203" s="5"/>
      <c r="CR1203" s="5"/>
      <c r="CS1203" s="5"/>
      <c r="CT1203" s="5"/>
      <c r="CU1203" s="5"/>
      <c r="CV1203" s="5"/>
    </row>
    <row r="1204" spans="2:100" x14ac:dyDescent="0.25"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</row>
    <row r="1205" spans="2:100" x14ac:dyDescent="0.25">
      <c r="B1205" s="4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4"/>
      <c r="AD1205" s="4"/>
      <c r="AE1205" s="4"/>
      <c r="AF1205" s="4"/>
      <c r="AG1205" s="4"/>
      <c r="AH1205" s="4"/>
      <c r="AI1205" s="4"/>
      <c r="AJ1205" s="4"/>
      <c r="AK1205" s="4"/>
      <c r="AL1205" s="4"/>
      <c r="AM1205" s="4"/>
      <c r="AN1205" s="4"/>
      <c r="AO1205" s="4"/>
      <c r="AP1205" s="4"/>
      <c r="AQ1205" s="4"/>
      <c r="AR1205" s="4"/>
      <c r="AS1205" s="4"/>
      <c r="AT1205" s="4"/>
      <c r="AU1205" s="4"/>
      <c r="AV1205" s="4"/>
      <c r="AW1205" s="4"/>
      <c r="AX1205" s="4"/>
      <c r="AY1205" s="4"/>
      <c r="AZ1205" s="4"/>
      <c r="BA1205" s="4"/>
      <c r="BB1205" s="4"/>
      <c r="BC1205" s="4"/>
      <c r="BD1205" s="4"/>
      <c r="BE1205" s="4"/>
      <c r="BF1205" s="4"/>
      <c r="BG1205" s="4"/>
      <c r="BH1205" s="4"/>
      <c r="BI1205" s="4"/>
      <c r="BJ1205" s="4"/>
      <c r="BK1205" s="4"/>
      <c r="BL1205" s="4"/>
      <c r="BM1205" s="4"/>
      <c r="BN1205" s="4"/>
      <c r="BO1205" s="4"/>
      <c r="BP1205" s="4"/>
      <c r="BQ1205" s="4"/>
      <c r="BR1205" s="4"/>
      <c r="BS1205" s="4"/>
      <c r="BT1205" s="4"/>
      <c r="BU1205" s="4"/>
      <c r="BV1205" s="4"/>
      <c r="BW1205" s="4"/>
      <c r="BX1205" s="4"/>
      <c r="BY1205" s="4"/>
      <c r="BZ1205" s="4"/>
      <c r="CA1205" s="4"/>
      <c r="CB1205" s="4"/>
      <c r="CC1205" s="4"/>
      <c r="CD1205" s="4"/>
      <c r="CE1205" s="4"/>
      <c r="CF1205" s="4"/>
      <c r="CG1205" s="4"/>
      <c r="CH1205" s="4"/>
      <c r="CI1205" s="4"/>
      <c r="CJ1205" s="4"/>
      <c r="CK1205" s="4"/>
      <c r="CL1205" s="4"/>
      <c r="CM1205" s="4"/>
      <c r="CN1205" s="4"/>
      <c r="CO1205" s="4"/>
      <c r="CP1205" s="4"/>
      <c r="CQ1205" s="4"/>
      <c r="CR1205" s="4"/>
      <c r="CS1205" s="4"/>
      <c r="CT1205" s="4"/>
      <c r="CU1205" s="4"/>
      <c r="CV1205" s="4"/>
    </row>
    <row r="1206" spans="2:100" x14ac:dyDescent="0.25">
      <c r="B1206" s="5"/>
      <c r="C1206" s="5"/>
      <c r="D1206" s="5"/>
      <c r="E1206" s="5"/>
      <c r="F1206" s="5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  <c r="AG1206" s="5"/>
      <c r="AH1206" s="5"/>
      <c r="AI1206" s="5"/>
      <c r="AJ1206" s="5"/>
      <c r="AK1206" s="5"/>
      <c r="AL1206" s="5"/>
      <c r="AM1206" s="5"/>
      <c r="AN1206" s="5"/>
      <c r="AO1206" s="5"/>
      <c r="AP1206" s="5"/>
      <c r="AQ1206" s="5"/>
      <c r="AR1206" s="5"/>
      <c r="AS1206" s="5"/>
      <c r="AT1206" s="5"/>
      <c r="AU1206" s="5"/>
      <c r="AV1206" s="5"/>
      <c r="AW1206" s="5"/>
      <c r="AX1206" s="5"/>
      <c r="AY1206" s="5"/>
      <c r="AZ1206" s="5"/>
      <c r="BA1206" s="5"/>
      <c r="BB1206" s="5"/>
      <c r="BC1206" s="5"/>
      <c r="BD1206" s="5"/>
      <c r="BE1206" s="5"/>
      <c r="BF1206" s="5"/>
      <c r="BG1206" s="5"/>
      <c r="BH1206" s="5"/>
      <c r="BI1206" s="5"/>
      <c r="BJ1206" s="5"/>
      <c r="BK1206" s="5"/>
      <c r="BL1206" s="5"/>
      <c r="BM1206" s="5"/>
      <c r="BN1206" s="5"/>
      <c r="BO1206" s="5"/>
      <c r="BP1206" s="5"/>
      <c r="BQ1206" s="5"/>
      <c r="BR1206" s="5"/>
      <c r="BS1206" s="5"/>
      <c r="BT1206" s="5"/>
      <c r="BU1206" s="5"/>
      <c r="BV1206" s="5"/>
      <c r="BW1206" s="5"/>
      <c r="BX1206" s="5"/>
      <c r="BY1206" s="5"/>
      <c r="BZ1206" s="5"/>
      <c r="CA1206" s="5"/>
      <c r="CB1206" s="5"/>
      <c r="CC1206" s="5"/>
      <c r="CD1206" s="5"/>
      <c r="CE1206" s="5"/>
      <c r="CF1206" s="5"/>
      <c r="CG1206" s="5"/>
      <c r="CH1206" s="5"/>
      <c r="CI1206" s="5"/>
      <c r="CJ1206" s="5"/>
      <c r="CK1206" s="5"/>
      <c r="CL1206" s="5"/>
      <c r="CM1206" s="5"/>
      <c r="CN1206" s="5"/>
      <c r="CO1206" s="5"/>
      <c r="CP1206" s="5"/>
      <c r="CQ1206" s="5"/>
      <c r="CR1206" s="5"/>
      <c r="CS1206" s="5"/>
      <c r="CT1206" s="5"/>
      <c r="CU1206" s="5"/>
      <c r="CV1206" s="5"/>
    </row>
    <row r="1207" spans="2:100" x14ac:dyDescent="0.25"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</row>
    <row r="1208" spans="2:100" x14ac:dyDescent="0.25">
      <c r="B1208" s="4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  <c r="AE1208" s="4"/>
      <c r="AF1208" s="4"/>
      <c r="AG1208" s="4"/>
      <c r="AH1208" s="4"/>
      <c r="AI1208" s="4"/>
      <c r="AJ1208" s="4"/>
      <c r="AK1208" s="4"/>
      <c r="AL1208" s="4"/>
      <c r="AM1208" s="4"/>
      <c r="AN1208" s="4"/>
      <c r="AO1208" s="4"/>
      <c r="AP1208" s="4"/>
      <c r="AQ1208" s="4"/>
      <c r="AR1208" s="4"/>
      <c r="AS1208" s="4"/>
      <c r="AT1208" s="4"/>
      <c r="AU1208" s="4"/>
      <c r="AV1208" s="4"/>
      <c r="AW1208" s="4"/>
      <c r="AX1208" s="4"/>
      <c r="AY1208" s="4"/>
      <c r="AZ1208" s="4"/>
      <c r="BA1208" s="4"/>
      <c r="BB1208" s="4"/>
      <c r="BC1208" s="4"/>
      <c r="BD1208" s="4"/>
      <c r="BE1208" s="4"/>
      <c r="BF1208" s="4"/>
      <c r="BG1208" s="4"/>
      <c r="BH1208" s="4"/>
      <c r="BI1208" s="4"/>
      <c r="BJ1208" s="4"/>
      <c r="BK1208" s="4"/>
      <c r="BL1208" s="4"/>
      <c r="BM1208" s="4"/>
      <c r="BN1208" s="4"/>
      <c r="BO1208" s="4"/>
      <c r="BP1208" s="4"/>
      <c r="BQ1208" s="4"/>
      <c r="BR1208" s="4"/>
      <c r="BS1208" s="4"/>
      <c r="BT1208" s="4"/>
      <c r="BU1208" s="4"/>
      <c r="BV1208" s="4"/>
      <c r="BW1208" s="4"/>
      <c r="BX1208" s="4"/>
      <c r="BY1208" s="4"/>
      <c r="BZ1208" s="4"/>
      <c r="CA1208" s="4"/>
      <c r="CB1208" s="4"/>
      <c r="CC1208" s="4"/>
      <c r="CD1208" s="4"/>
      <c r="CE1208" s="4"/>
      <c r="CF1208" s="4"/>
      <c r="CG1208" s="4"/>
      <c r="CH1208" s="4"/>
      <c r="CI1208" s="4"/>
      <c r="CJ1208" s="4"/>
      <c r="CK1208" s="4"/>
      <c r="CL1208" s="4"/>
      <c r="CM1208" s="4"/>
      <c r="CN1208" s="4"/>
      <c r="CO1208" s="4"/>
      <c r="CP1208" s="4"/>
      <c r="CQ1208" s="4"/>
      <c r="CR1208" s="4"/>
      <c r="CS1208" s="4"/>
      <c r="CT1208" s="4"/>
      <c r="CU1208" s="4"/>
      <c r="CV1208" s="4"/>
    </row>
    <row r="1209" spans="2:100" x14ac:dyDescent="0.25">
      <c r="B1209" s="5"/>
      <c r="C1209" s="5"/>
      <c r="D1209" s="5"/>
      <c r="E1209" s="5"/>
      <c r="F1209" s="5"/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  <c r="AG1209" s="5"/>
      <c r="AH1209" s="5"/>
      <c r="AI1209" s="5"/>
      <c r="AJ1209" s="5"/>
      <c r="AK1209" s="5"/>
      <c r="AL1209" s="5"/>
      <c r="AM1209" s="5"/>
      <c r="AN1209" s="5"/>
      <c r="AO1209" s="5"/>
      <c r="AP1209" s="5"/>
      <c r="AQ1209" s="5"/>
      <c r="AR1209" s="5"/>
      <c r="AS1209" s="5"/>
      <c r="AT1209" s="5"/>
      <c r="AU1209" s="5"/>
      <c r="AV1209" s="5"/>
      <c r="AW1209" s="5"/>
      <c r="AX1209" s="5"/>
      <c r="AY1209" s="5"/>
      <c r="AZ1209" s="5"/>
      <c r="BA1209" s="5"/>
      <c r="BB1209" s="5"/>
      <c r="BC1209" s="5"/>
      <c r="BD1209" s="5"/>
      <c r="BE1209" s="5"/>
      <c r="BF1209" s="5"/>
      <c r="BG1209" s="5"/>
      <c r="BH1209" s="5"/>
      <c r="BI1209" s="5"/>
      <c r="BJ1209" s="5"/>
      <c r="BK1209" s="5"/>
      <c r="BL1209" s="5"/>
      <c r="BM1209" s="5"/>
      <c r="BN1209" s="5"/>
      <c r="BO1209" s="5"/>
      <c r="BP1209" s="5"/>
      <c r="BQ1209" s="5"/>
      <c r="BR1209" s="5"/>
      <c r="BS1209" s="5"/>
      <c r="BT1209" s="5"/>
      <c r="BU1209" s="5"/>
      <c r="BV1209" s="5"/>
      <c r="BW1209" s="5"/>
      <c r="BX1209" s="5"/>
      <c r="BY1209" s="5"/>
      <c r="BZ1209" s="5"/>
      <c r="CA1209" s="5"/>
      <c r="CB1209" s="5"/>
      <c r="CC1209" s="5"/>
      <c r="CD1209" s="5"/>
      <c r="CE1209" s="5"/>
      <c r="CF1209" s="5"/>
      <c r="CG1209" s="5"/>
      <c r="CH1209" s="5"/>
      <c r="CI1209" s="5"/>
      <c r="CJ1209" s="5"/>
      <c r="CK1209" s="5"/>
      <c r="CL1209" s="5"/>
      <c r="CM1209" s="5"/>
      <c r="CN1209" s="5"/>
      <c r="CO1209" s="5"/>
      <c r="CP1209" s="5"/>
      <c r="CQ1209" s="5"/>
      <c r="CR1209" s="5"/>
      <c r="CS1209" s="5"/>
      <c r="CT1209" s="5"/>
      <c r="CU1209" s="5"/>
      <c r="CV1209" s="5"/>
    </row>
    <row r="1210" spans="2:100" x14ac:dyDescent="0.25"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</row>
    <row r="1211" spans="2:100" x14ac:dyDescent="0.25">
      <c r="B1211" s="4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4"/>
      <c r="AD1211" s="4"/>
      <c r="AE1211" s="4"/>
      <c r="AF1211" s="4"/>
      <c r="AG1211" s="4"/>
      <c r="AH1211" s="4"/>
      <c r="AI1211" s="4"/>
      <c r="AJ1211" s="4"/>
      <c r="AK1211" s="4"/>
      <c r="AL1211" s="4"/>
      <c r="AM1211" s="4"/>
      <c r="AN1211" s="4"/>
      <c r="AO1211" s="4"/>
      <c r="AP1211" s="4"/>
      <c r="AQ1211" s="4"/>
      <c r="AR1211" s="4"/>
      <c r="AS1211" s="4"/>
      <c r="AT1211" s="4"/>
      <c r="AU1211" s="4"/>
      <c r="AV1211" s="4"/>
      <c r="AW1211" s="4"/>
      <c r="AX1211" s="4"/>
      <c r="AY1211" s="4"/>
      <c r="AZ1211" s="4"/>
      <c r="BA1211" s="4"/>
      <c r="BB1211" s="4"/>
      <c r="BC1211" s="4"/>
      <c r="BD1211" s="4"/>
      <c r="BE1211" s="4"/>
      <c r="BF1211" s="4"/>
      <c r="BG1211" s="4"/>
      <c r="BH1211" s="4"/>
      <c r="BI1211" s="4"/>
      <c r="BJ1211" s="4"/>
      <c r="BK1211" s="4"/>
      <c r="BL1211" s="4"/>
      <c r="BM1211" s="4"/>
      <c r="BN1211" s="4"/>
      <c r="BO1211" s="4"/>
      <c r="BP1211" s="4"/>
      <c r="BQ1211" s="4"/>
      <c r="BR1211" s="4"/>
      <c r="BS1211" s="4"/>
      <c r="BT1211" s="4"/>
      <c r="BU1211" s="4"/>
      <c r="BV1211" s="4"/>
      <c r="BW1211" s="4"/>
      <c r="BX1211" s="4"/>
      <c r="BY1211" s="4"/>
      <c r="BZ1211" s="4"/>
      <c r="CA1211" s="4"/>
      <c r="CB1211" s="4"/>
      <c r="CC1211" s="4"/>
      <c r="CD1211" s="4"/>
      <c r="CE1211" s="4"/>
      <c r="CF1211" s="4"/>
      <c r="CG1211" s="4"/>
      <c r="CH1211" s="4"/>
      <c r="CI1211" s="4"/>
      <c r="CJ1211" s="4"/>
      <c r="CK1211" s="4"/>
      <c r="CL1211" s="4"/>
      <c r="CM1211" s="4"/>
      <c r="CN1211" s="4"/>
      <c r="CO1211" s="4"/>
      <c r="CP1211" s="4"/>
      <c r="CQ1211" s="4"/>
      <c r="CR1211" s="4"/>
      <c r="CS1211" s="4"/>
      <c r="CT1211" s="4"/>
      <c r="CU1211" s="4"/>
      <c r="CV1211" s="4"/>
    </row>
    <row r="1212" spans="2:100" x14ac:dyDescent="0.25">
      <c r="B1212" s="5"/>
      <c r="C1212" s="5"/>
      <c r="D1212" s="5"/>
      <c r="E1212" s="5"/>
      <c r="F1212" s="5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  <c r="AG1212" s="5"/>
      <c r="AH1212" s="5"/>
      <c r="AI1212" s="5"/>
      <c r="AJ1212" s="5"/>
      <c r="AK1212" s="5"/>
      <c r="AL1212" s="5"/>
      <c r="AM1212" s="5"/>
      <c r="AN1212" s="5"/>
      <c r="AO1212" s="5"/>
      <c r="AP1212" s="5"/>
      <c r="AQ1212" s="5"/>
      <c r="AR1212" s="5"/>
      <c r="AS1212" s="5"/>
      <c r="AT1212" s="5"/>
      <c r="AU1212" s="5"/>
      <c r="AV1212" s="5"/>
      <c r="AW1212" s="5"/>
      <c r="AX1212" s="5"/>
      <c r="AY1212" s="5"/>
      <c r="AZ1212" s="5"/>
      <c r="BA1212" s="5"/>
      <c r="BB1212" s="5"/>
      <c r="BC1212" s="5"/>
      <c r="BD1212" s="5"/>
      <c r="BE1212" s="5"/>
      <c r="BF1212" s="5"/>
      <c r="BG1212" s="5"/>
      <c r="BH1212" s="5"/>
      <c r="BI1212" s="5"/>
      <c r="BJ1212" s="5"/>
      <c r="BK1212" s="5"/>
      <c r="BL1212" s="5"/>
      <c r="BM1212" s="5"/>
      <c r="BN1212" s="5"/>
      <c r="BO1212" s="5"/>
      <c r="BP1212" s="5"/>
      <c r="BQ1212" s="5"/>
      <c r="BR1212" s="5"/>
      <c r="BS1212" s="5"/>
      <c r="BT1212" s="5"/>
      <c r="BU1212" s="5"/>
      <c r="BV1212" s="5"/>
      <c r="BW1212" s="5"/>
      <c r="BX1212" s="5"/>
      <c r="BY1212" s="5"/>
      <c r="BZ1212" s="5"/>
      <c r="CA1212" s="5"/>
      <c r="CB1212" s="5"/>
      <c r="CC1212" s="5"/>
      <c r="CD1212" s="5"/>
      <c r="CE1212" s="5"/>
      <c r="CF1212" s="5"/>
      <c r="CG1212" s="5"/>
      <c r="CH1212" s="5"/>
      <c r="CI1212" s="5"/>
      <c r="CJ1212" s="5"/>
      <c r="CK1212" s="5"/>
      <c r="CL1212" s="5"/>
      <c r="CM1212" s="5"/>
      <c r="CN1212" s="5"/>
      <c r="CO1212" s="5"/>
      <c r="CP1212" s="5"/>
      <c r="CQ1212" s="5"/>
      <c r="CR1212" s="5"/>
      <c r="CS1212" s="5"/>
      <c r="CT1212" s="5"/>
      <c r="CU1212" s="5"/>
      <c r="CV1212" s="5"/>
    </row>
    <row r="1213" spans="2:100" x14ac:dyDescent="0.25"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</row>
    <row r="1214" spans="2:100" x14ac:dyDescent="0.25">
      <c r="B1214" s="4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4"/>
      <c r="AD1214" s="4"/>
      <c r="AE1214" s="4"/>
      <c r="AF1214" s="4"/>
      <c r="AG1214" s="4"/>
      <c r="AH1214" s="4"/>
      <c r="AI1214" s="4"/>
      <c r="AJ1214" s="4"/>
      <c r="AK1214" s="4"/>
      <c r="AL1214" s="4"/>
      <c r="AM1214" s="4"/>
      <c r="AN1214" s="4"/>
      <c r="AO1214" s="4"/>
      <c r="AP1214" s="4"/>
      <c r="AQ1214" s="4"/>
      <c r="AR1214" s="4"/>
      <c r="AS1214" s="4"/>
      <c r="AT1214" s="4"/>
      <c r="AU1214" s="4"/>
      <c r="AV1214" s="4"/>
      <c r="AW1214" s="4"/>
      <c r="AX1214" s="4"/>
      <c r="AY1214" s="4"/>
      <c r="AZ1214" s="4"/>
      <c r="BA1214" s="4"/>
      <c r="BB1214" s="4"/>
      <c r="BC1214" s="4"/>
      <c r="BD1214" s="4"/>
      <c r="BE1214" s="4"/>
      <c r="BF1214" s="4"/>
      <c r="BG1214" s="4"/>
      <c r="BH1214" s="4"/>
      <c r="BI1214" s="4"/>
      <c r="BJ1214" s="4"/>
      <c r="BK1214" s="4"/>
      <c r="BL1214" s="4"/>
      <c r="BM1214" s="4"/>
      <c r="BN1214" s="4"/>
      <c r="BO1214" s="4"/>
      <c r="BP1214" s="4"/>
      <c r="BQ1214" s="4"/>
      <c r="BR1214" s="4"/>
      <c r="BS1214" s="4"/>
      <c r="BT1214" s="4"/>
      <c r="BU1214" s="4"/>
      <c r="BV1214" s="4"/>
      <c r="BW1214" s="4"/>
      <c r="BX1214" s="4"/>
      <c r="BY1214" s="4"/>
      <c r="BZ1214" s="4"/>
      <c r="CA1214" s="4"/>
      <c r="CB1214" s="4"/>
      <c r="CC1214" s="4"/>
      <c r="CD1214" s="4"/>
      <c r="CE1214" s="4"/>
      <c r="CF1214" s="4"/>
      <c r="CG1214" s="4"/>
      <c r="CH1214" s="4"/>
      <c r="CI1214" s="4"/>
      <c r="CJ1214" s="4"/>
      <c r="CK1214" s="4"/>
      <c r="CL1214" s="4"/>
      <c r="CM1214" s="4"/>
      <c r="CN1214" s="4"/>
      <c r="CO1214" s="4"/>
      <c r="CP1214" s="4"/>
      <c r="CQ1214" s="4"/>
      <c r="CR1214" s="4"/>
      <c r="CS1214" s="4"/>
      <c r="CT1214" s="4"/>
      <c r="CU1214" s="4"/>
      <c r="CV1214" s="4"/>
    </row>
    <row r="1215" spans="2:100" x14ac:dyDescent="0.25">
      <c r="B1215" s="5"/>
      <c r="C1215" s="5"/>
      <c r="D1215" s="5"/>
      <c r="E1215" s="5"/>
      <c r="F1215" s="5"/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/>
      <c r="AC1215" s="5"/>
      <c r="AD1215" s="5"/>
      <c r="AE1215" s="5"/>
      <c r="AF1215" s="5"/>
      <c r="AG1215" s="5"/>
      <c r="AH1215" s="5"/>
      <c r="AI1215" s="5"/>
      <c r="AJ1215" s="5"/>
      <c r="AK1215" s="5"/>
      <c r="AL1215" s="5"/>
      <c r="AM1215" s="5"/>
      <c r="AN1215" s="5"/>
      <c r="AO1215" s="5"/>
      <c r="AP1215" s="5"/>
      <c r="AQ1215" s="5"/>
      <c r="AR1215" s="5"/>
      <c r="AS1215" s="5"/>
      <c r="AT1215" s="5"/>
      <c r="AU1215" s="5"/>
      <c r="AV1215" s="5"/>
      <c r="AW1215" s="5"/>
      <c r="AX1215" s="5"/>
      <c r="AY1215" s="5"/>
      <c r="AZ1215" s="5"/>
      <c r="BA1215" s="5"/>
      <c r="BB1215" s="5"/>
      <c r="BC1215" s="5"/>
      <c r="BD1215" s="5"/>
      <c r="BE1215" s="5"/>
      <c r="BF1215" s="5"/>
      <c r="BG1215" s="5"/>
      <c r="BH1215" s="5"/>
      <c r="BI1215" s="5"/>
      <c r="BJ1215" s="5"/>
      <c r="BK1215" s="5"/>
      <c r="BL1215" s="5"/>
      <c r="BM1215" s="5"/>
      <c r="BN1215" s="5"/>
      <c r="BO1215" s="5"/>
      <c r="BP1215" s="5"/>
      <c r="BQ1215" s="5"/>
      <c r="BR1215" s="5"/>
      <c r="BS1215" s="5"/>
      <c r="BT1215" s="5"/>
      <c r="BU1215" s="5"/>
      <c r="BV1215" s="5"/>
      <c r="BW1215" s="5"/>
      <c r="BX1215" s="5"/>
      <c r="BY1215" s="5"/>
      <c r="BZ1215" s="5"/>
      <c r="CA1215" s="5"/>
      <c r="CB1215" s="5"/>
      <c r="CC1215" s="5"/>
      <c r="CD1215" s="5"/>
      <c r="CE1215" s="5"/>
      <c r="CF1215" s="5"/>
      <c r="CG1215" s="5"/>
      <c r="CH1215" s="5"/>
      <c r="CI1215" s="5"/>
      <c r="CJ1215" s="5"/>
      <c r="CK1215" s="5"/>
      <c r="CL1215" s="5"/>
      <c r="CM1215" s="5"/>
      <c r="CN1215" s="5"/>
      <c r="CO1215" s="5"/>
      <c r="CP1215" s="5"/>
      <c r="CQ1215" s="5"/>
      <c r="CR1215" s="5"/>
      <c r="CS1215" s="5"/>
      <c r="CT1215" s="5"/>
      <c r="CU1215" s="5"/>
      <c r="CV1215" s="5"/>
    </row>
    <row r="1216" spans="2:100" x14ac:dyDescent="0.25"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</row>
    <row r="1217" spans="2:100" x14ac:dyDescent="0.25">
      <c r="B1217" s="4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4"/>
      <c r="AD1217" s="4"/>
      <c r="AE1217" s="4"/>
      <c r="AF1217" s="4"/>
      <c r="AG1217" s="4"/>
      <c r="AH1217" s="4"/>
      <c r="AI1217" s="4"/>
      <c r="AJ1217" s="4"/>
      <c r="AK1217" s="4"/>
      <c r="AL1217" s="4"/>
      <c r="AM1217" s="4"/>
      <c r="AN1217" s="4"/>
      <c r="AO1217" s="4"/>
      <c r="AP1217" s="4"/>
      <c r="AQ1217" s="4"/>
      <c r="AR1217" s="4"/>
      <c r="AS1217" s="4"/>
      <c r="AT1217" s="4"/>
      <c r="AU1217" s="4"/>
      <c r="AV1217" s="4"/>
      <c r="AW1217" s="4"/>
      <c r="AX1217" s="4"/>
      <c r="AY1217" s="4"/>
      <c r="AZ1217" s="4"/>
      <c r="BA1217" s="4"/>
      <c r="BB1217" s="4"/>
      <c r="BC1217" s="4"/>
      <c r="BD1217" s="4"/>
      <c r="BE1217" s="4"/>
      <c r="BF1217" s="4"/>
      <c r="BG1217" s="4"/>
      <c r="BH1217" s="4"/>
      <c r="BI1217" s="4"/>
      <c r="BJ1217" s="4"/>
      <c r="BK1217" s="4"/>
      <c r="BL1217" s="4"/>
      <c r="BM1217" s="4"/>
      <c r="BN1217" s="4"/>
      <c r="BO1217" s="4"/>
      <c r="BP1217" s="4"/>
      <c r="BQ1217" s="4"/>
      <c r="BR1217" s="4"/>
      <c r="BS1217" s="4"/>
      <c r="BT1217" s="4"/>
      <c r="BU1217" s="4"/>
      <c r="BV1217" s="4"/>
      <c r="BW1217" s="4"/>
      <c r="BX1217" s="4"/>
      <c r="BY1217" s="4"/>
      <c r="BZ1217" s="4"/>
      <c r="CA1217" s="4"/>
      <c r="CB1217" s="4"/>
      <c r="CC1217" s="4"/>
      <c r="CD1217" s="4"/>
      <c r="CE1217" s="4"/>
      <c r="CF1217" s="4"/>
      <c r="CG1217" s="4"/>
      <c r="CH1217" s="4"/>
      <c r="CI1217" s="4"/>
      <c r="CJ1217" s="4"/>
      <c r="CK1217" s="4"/>
      <c r="CL1217" s="4"/>
      <c r="CM1217" s="4"/>
      <c r="CN1217" s="4"/>
      <c r="CO1217" s="4"/>
      <c r="CP1217" s="4"/>
      <c r="CQ1217" s="4"/>
      <c r="CR1217" s="4"/>
      <c r="CS1217" s="4"/>
      <c r="CT1217" s="4"/>
      <c r="CU1217" s="4"/>
      <c r="CV1217" s="4"/>
    </row>
    <row r="1218" spans="2:100" x14ac:dyDescent="0.25">
      <c r="B1218" s="5"/>
      <c r="C1218" s="5"/>
      <c r="D1218" s="5"/>
      <c r="E1218" s="5"/>
      <c r="F1218" s="5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  <c r="AG1218" s="5"/>
      <c r="AH1218" s="5"/>
      <c r="AI1218" s="5"/>
      <c r="AJ1218" s="5"/>
      <c r="AK1218" s="5"/>
      <c r="AL1218" s="5"/>
      <c r="AM1218" s="5"/>
      <c r="AN1218" s="5"/>
      <c r="AO1218" s="5"/>
      <c r="AP1218" s="5"/>
      <c r="AQ1218" s="5"/>
      <c r="AR1218" s="5"/>
      <c r="AS1218" s="5"/>
      <c r="AT1218" s="5"/>
      <c r="AU1218" s="5"/>
      <c r="AV1218" s="5"/>
      <c r="AW1218" s="5"/>
      <c r="AX1218" s="5"/>
      <c r="AY1218" s="5"/>
      <c r="AZ1218" s="5"/>
      <c r="BA1218" s="5"/>
      <c r="BB1218" s="5"/>
      <c r="BC1218" s="5"/>
      <c r="BD1218" s="5"/>
      <c r="BE1218" s="5"/>
      <c r="BF1218" s="5"/>
      <c r="BG1218" s="5"/>
      <c r="BH1218" s="5"/>
      <c r="BI1218" s="5"/>
      <c r="BJ1218" s="5"/>
      <c r="BK1218" s="5"/>
      <c r="BL1218" s="5"/>
      <c r="BM1218" s="5"/>
      <c r="BN1218" s="5"/>
      <c r="BO1218" s="5"/>
      <c r="BP1218" s="5"/>
      <c r="BQ1218" s="5"/>
      <c r="BR1218" s="5"/>
      <c r="BS1218" s="5"/>
      <c r="BT1218" s="5"/>
      <c r="BU1218" s="5"/>
      <c r="BV1218" s="5"/>
      <c r="BW1218" s="5"/>
      <c r="BX1218" s="5"/>
      <c r="BY1218" s="5"/>
      <c r="BZ1218" s="5"/>
      <c r="CA1218" s="5"/>
      <c r="CB1218" s="5"/>
      <c r="CC1218" s="5"/>
      <c r="CD1218" s="5"/>
      <c r="CE1218" s="5"/>
      <c r="CF1218" s="5"/>
      <c r="CG1218" s="5"/>
      <c r="CH1218" s="5"/>
      <c r="CI1218" s="5"/>
      <c r="CJ1218" s="5"/>
      <c r="CK1218" s="5"/>
      <c r="CL1218" s="5"/>
      <c r="CM1218" s="5"/>
      <c r="CN1218" s="5"/>
      <c r="CO1218" s="5"/>
      <c r="CP1218" s="5"/>
      <c r="CQ1218" s="5"/>
      <c r="CR1218" s="5"/>
      <c r="CS1218" s="5"/>
      <c r="CT1218" s="5"/>
      <c r="CU1218" s="5"/>
      <c r="CV1218" s="5"/>
    </row>
    <row r="1219" spans="2:100" x14ac:dyDescent="0.25"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</row>
    <row r="1220" spans="2:100" x14ac:dyDescent="0.25">
      <c r="B1220" s="4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4"/>
      <c r="AD1220" s="4"/>
      <c r="AE1220" s="4"/>
      <c r="AF1220" s="4"/>
      <c r="AG1220" s="4"/>
      <c r="AH1220" s="4"/>
      <c r="AI1220" s="4"/>
      <c r="AJ1220" s="4"/>
      <c r="AK1220" s="4"/>
      <c r="AL1220" s="4"/>
      <c r="AM1220" s="4"/>
      <c r="AN1220" s="4"/>
      <c r="AO1220" s="4"/>
      <c r="AP1220" s="4"/>
      <c r="AQ1220" s="4"/>
      <c r="AR1220" s="4"/>
      <c r="AS1220" s="4"/>
      <c r="AT1220" s="4"/>
      <c r="AU1220" s="4"/>
      <c r="AV1220" s="4"/>
      <c r="AW1220" s="4"/>
      <c r="AX1220" s="4"/>
      <c r="AY1220" s="4"/>
      <c r="AZ1220" s="4"/>
      <c r="BA1220" s="4"/>
      <c r="BB1220" s="4"/>
      <c r="BC1220" s="4"/>
      <c r="BD1220" s="4"/>
      <c r="BE1220" s="4"/>
      <c r="BF1220" s="4"/>
      <c r="BG1220" s="4"/>
      <c r="BH1220" s="4"/>
      <c r="BI1220" s="4"/>
      <c r="BJ1220" s="4"/>
      <c r="BK1220" s="4"/>
      <c r="BL1220" s="4"/>
      <c r="BM1220" s="4"/>
      <c r="BN1220" s="4"/>
      <c r="BO1220" s="4"/>
      <c r="BP1220" s="4"/>
      <c r="BQ1220" s="4"/>
      <c r="BR1220" s="4"/>
      <c r="BS1220" s="4"/>
      <c r="BT1220" s="4"/>
      <c r="BU1220" s="4"/>
      <c r="BV1220" s="4"/>
      <c r="BW1220" s="4"/>
      <c r="BX1220" s="4"/>
      <c r="BY1220" s="4"/>
      <c r="BZ1220" s="4"/>
      <c r="CA1220" s="4"/>
      <c r="CB1220" s="4"/>
      <c r="CC1220" s="4"/>
      <c r="CD1220" s="4"/>
      <c r="CE1220" s="4"/>
      <c r="CF1220" s="4"/>
      <c r="CG1220" s="4"/>
      <c r="CH1220" s="4"/>
      <c r="CI1220" s="4"/>
      <c r="CJ1220" s="4"/>
      <c r="CK1220" s="4"/>
      <c r="CL1220" s="4"/>
      <c r="CM1220" s="4"/>
      <c r="CN1220" s="4"/>
      <c r="CO1220" s="4"/>
      <c r="CP1220" s="4"/>
      <c r="CQ1220" s="4"/>
      <c r="CR1220" s="4"/>
      <c r="CS1220" s="4"/>
      <c r="CT1220" s="4"/>
      <c r="CU1220" s="4"/>
      <c r="CV1220" s="4"/>
    </row>
    <row r="1221" spans="2:100" x14ac:dyDescent="0.25">
      <c r="B1221" s="5"/>
      <c r="C1221" s="5"/>
      <c r="D1221" s="5"/>
      <c r="E1221" s="5"/>
      <c r="F1221" s="5"/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  <c r="AG1221" s="5"/>
      <c r="AH1221" s="5"/>
      <c r="AI1221" s="5"/>
      <c r="AJ1221" s="5"/>
      <c r="AK1221" s="5"/>
      <c r="AL1221" s="5"/>
      <c r="AM1221" s="5"/>
      <c r="AN1221" s="5"/>
      <c r="AO1221" s="5"/>
      <c r="AP1221" s="5"/>
      <c r="AQ1221" s="5"/>
      <c r="AR1221" s="5"/>
      <c r="AS1221" s="5"/>
      <c r="AT1221" s="5"/>
      <c r="AU1221" s="5"/>
      <c r="AV1221" s="5"/>
      <c r="AW1221" s="5"/>
      <c r="AX1221" s="5"/>
      <c r="AY1221" s="5"/>
      <c r="AZ1221" s="5"/>
      <c r="BA1221" s="5"/>
      <c r="BB1221" s="5"/>
      <c r="BC1221" s="5"/>
      <c r="BD1221" s="5"/>
      <c r="BE1221" s="5"/>
      <c r="BF1221" s="5"/>
      <c r="BG1221" s="5"/>
      <c r="BH1221" s="5"/>
      <c r="BI1221" s="5"/>
      <c r="BJ1221" s="5"/>
      <c r="BK1221" s="5"/>
      <c r="BL1221" s="5"/>
      <c r="BM1221" s="5"/>
      <c r="BN1221" s="5"/>
      <c r="BO1221" s="5"/>
      <c r="BP1221" s="5"/>
      <c r="BQ1221" s="5"/>
      <c r="BR1221" s="5"/>
      <c r="BS1221" s="5"/>
      <c r="BT1221" s="5"/>
      <c r="BU1221" s="5"/>
      <c r="BV1221" s="5"/>
      <c r="BW1221" s="5"/>
      <c r="BX1221" s="5"/>
      <c r="BY1221" s="5"/>
      <c r="BZ1221" s="5"/>
      <c r="CA1221" s="5"/>
      <c r="CB1221" s="5"/>
      <c r="CC1221" s="5"/>
      <c r="CD1221" s="5"/>
      <c r="CE1221" s="5"/>
      <c r="CF1221" s="5"/>
      <c r="CG1221" s="5"/>
      <c r="CH1221" s="5"/>
      <c r="CI1221" s="5"/>
      <c r="CJ1221" s="5"/>
      <c r="CK1221" s="5"/>
      <c r="CL1221" s="5"/>
      <c r="CM1221" s="5"/>
      <c r="CN1221" s="5"/>
      <c r="CO1221" s="5"/>
      <c r="CP1221" s="5"/>
      <c r="CQ1221" s="5"/>
      <c r="CR1221" s="5"/>
      <c r="CS1221" s="5"/>
      <c r="CT1221" s="5"/>
      <c r="CU1221" s="5"/>
      <c r="CV1221" s="5"/>
    </row>
    <row r="1222" spans="2:100" x14ac:dyDescent="0.25"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</row>
    <row r="1223" spans="2:100" x14ac:dyDescent="0.25">
      <c r="B1223" s="4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4"/>
      <c r="AD1223" s="4"/>
      <c r="AE1223" s="4"/>
      <c r="AF1223" s="4"/>
      <c r="AG1223" s="4"/>
      <c r="AH1223" s="4"/>
      <c r="AI1223" s="4"/>
      <c r="AJ1223" s="4"/>
      <c r="AK1223" s="4"/>
      <c r="AL1223" s="4"/>
      <c r="AM1223" s="4"/>
      <c r="AN1223" s="4"/>
      <c r="AO1223" s="4"/>
      <c r="AP1223" s="4"/>
      <c r="AQ1223" s="4"/>
      <c r="AR1223" s="4"/>
      <c r="AS1223" s="4"/>
      <c r="AT1223" s="4"/>
      <c r="AU1223" s="4"/>
      <c r="AV1223" s="4"/>
      <c r="AW1223" s="4"/>
      <c r="AX1223" s="4"/>
      <c r="AY1223" s="4"/>
      <c r="AZ1223" s="4"/>
      <c r="BA1223" s="4"/>
      <c r="BB1223" s="4"/>
      <c r="BC1223" s="4"/>
      <c r="BD1223" s="4"/>
      <c r="BE1223" s="4"/>
      <c r="BF1223" s="4"/>
      <c r="BG1223" s="4"/>
      <c r="BH1223" s="4"/>
      <c r="BI1223" s="4"/>
      <c r="BJ1223" s="4"/>
      <c r="BK1223" s="4"/>
      <c r="BL1223" s="4"/>
      <c r="BM1223" s="4"/>
      <c r="BN1223" s="4"/>
      <c r="BO1223" s="4"/>
      <c r="BP1223" s="4"/>
      <c r="BQ1223" s="4"/>
      <c r="BR1223" s="4"/>
      <c r="BS1223" s="4"/>
      <c r="BT1223" s="4"/>
      <c r="BU1223" s="4"/>
      <c r="BV1223" s="4"/>
      <c r="BW1223" s="4"/>
      <c r="BX1223" s="4"/>
      <c r="BY1223" s="4"/>
      <c r="BZ1223" s="4"/>
      <c r="CA1223" s="4"/>
      <c r="CB1223" s="4"/>
      <c r="CC1223" s="4"/>
      <c r="CD1223" s="4"/>
      <c r="CE1223" s="4"/>
      <c r="CF1223" s="4"/>
      <c r="CG1223" s="4"/>
      <c r="CH1223" s="4"/>
      <c r="CI1223" s="4"/>
      <c r="CJ1223" s="4"/>
      <c r="CK1223" s="4"/>
      <c r="CL1223" s="4"/>
      <c r="CM1223" s="4"/>
      <c r="CN1223" s="4"/>
      <c r="CO1223" s="4"/>
      <c r="CP1223" s="4"/>
      <c r="CQ1223" s="4"/>
      <c r="CR1223" s="4"/>
      <c r="CS1223" s="4"/>
      <c r="CT1223" s="4"/>
      <c r="CU1223" s="4"/>
      <c r="CV1223" s="4"/>
    </row>
    <row r="1224" spans="2:100" x14ac:dyDescent="0.25">
      <c r="B1224" s="5"/>
      <c r="C1224" s="5"/>
      <c r="D1224" s="5"/>
      <c r="E1224" s="5"/>
      <c r="F1224" s="5"/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5"/>
      <c r="AD1224" s="5"/>
      <c r="AE1224" s="5"/>
      <c r="AF1224" s="5"/>
      <c r="AG1224" s="5"/>
      <c r="AH1224" s="5"/>
      <c r="AI1224" s="5"/>
      <c r="AJ1224" s="5"/>
      <c r="AK1224" s="5"/>
      <c r="AL1224" s="5"/>
      <c r="AM1224" s="5"/>
      <c r="AN1224" s="5"/>
      <c r="AO1224" s="5"/>
      <c r="AP1224" s="5"/>
      <c r="AQ1224" s="5"/>
      <c r="AR1224" s="5"/>
      <c r="AS1224" s="5"/>
      <c r="AT1224" s="5"/>
      <c r="AU1224" s="5"/>
      <c r="AV1224" s="5"/>
      <c r="AW1224" s="5"/>
      <c r="AX1224" s="5"/>
      <c r="AY1224" s="5"/>
      <c r="AZ1224" s="5"/>
      <c r="BA1224" s="5"/>
      <c r="BB1224" s="5"/>
      <c r="BC1224" s="5"/>
      <c r="BD1224" s="5"/>
      <c r="BE1224" s="5"/>
      <c r="BF1224" s="5"/>
      <c r="BG1224" s="5"/>
      <c r="BH1224" s="5"/>
      <c r="BI1224" s="5"/>
      <c r="BJ1224" s="5"/>
      <c r="BK1224" s="5"/>
      <c r="BL1224" s="5"/>
      <c r="BM1224" s="5"/>
      <c r="BN1224" s="5"/>
      <c r="BO1224" s="5"/>
      <c r="BP1224" s="5"/>
      <c r="BQ1224" s="5"/>
      <c r="BR1224" s="5"/>
      <c r="BS1224" s="5"/>
      <c r="BT1224" s="5"/>
      <c r="BU1224" s="5"/>
      <c r="BV1224" s="5"/>
      <c r="BW1224" s="5"/>
      <c r="BX1224" s="5"/>
      <c r="BY1224" s="5"/>
      <c r="BZ1224" s="5"/>
      <c r="CA1224" s="5"/>
      <c r="CB1224" s="5"/>
      <c r="CC1224" s="5"/>
      <c r="CD1224" s="5"/>
      <c r="CE1224" s="5"/>
      <c r="CF1224" s="5"/>
      <c r="CG1224" s="5"/>
      <c r="CH1224" s="5"/>
      <c r="CI1224" s="5"/>
      <c r="CJ1224" s="5"/>
      <c r="CK1224" s="5"/>
      <c r="CL1224" s="5"/>
      <c r="CM1224" s="5"/>
      <c r="CN1224" s="5"/>
      <c r="CO1224" s="5"/>
      <c r="CP1224" s="5"/>
      <c r="CQ1224" s="5"/>
      <c r="CR1224" s="5"/>
      <c r="CS1224" s="5"/>
      <c r="CT1224" s="5"/>
      <c r="CU1224" s="5"/>
      <c r="CV1224" s="5"/>
    </row>
    <row r="1225" spans="2:100" x14ac:dyDescent="0.25"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</row>
    <row r="1226" spans="2:100" x14ac:dyDescent="0.25"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4"/>
      <c r="AF1226" s="4"/>
      <c r="AG1226" s="4"/>
      <c r="AH1226" s="4"/>
      <c r="AI1226" s="4"/>
      <c r="AJ1226" s="4"/>
      <c r="AK1226" s="4"/>
      <c r="AL1226" s="4"/>
      <c r="AM1226" s="4"/>
      <c r="AN1226" s="4"/>
      <c r="AO1226" s="4"/>
      <c r="AP1226" s="4"/>
      <c r="AQ1226" s="4"/>
      <c r="AR1226" s="4"/>
      <c r="AS1226" s="4"/>
      <c r="AT1226" s="4"/>
      <c r="AU1226" s="4"/>
      <c r="AV1226" s="4"/>
      <c r="AW1226" s="4"/>
      <c r="AX1226" s="4"/>
      <c r="AY1226" s="4"/>
      <c r="AZ1226" s="4"/>
      <c r="BA1226" s="4"/>
      <c r="BB1226" s="4"/>
      <c r="BC1226" s="4"/>
      <c r="BD1226" s="4"/>
      <c r="BE1226" s="4"/>
      <c r="BF1226" s="4"/>
      <c r="BG1226" s="4"/>
      <c r="BH1226" s="4"/>
      <c r="BI1226" s="4"/>
      <c r="BJ1226" s="4"/>
      <c r="BK1226" s="4"/>
      <c r="BL1226" s="4"/>
      <c r="BM1226" s="4"/>
      <c r="BN1226" s="4"/>
      <c r="BO1226" s="4"/>
      <c r="BP1226" s="4"/>
      <c r="BQ1226" s="4"/>
      <c r="BR1226" s="4"/>
      <c r="BS1226" s="4"/>
      <c r="BT1226" s="4"/>
      <c r="BU1226" s="4"/>
      <c r="BV1226" s="4"/>
      <c r="BW1226" s="4"/>
      <c r="BX1226" s="4"/>
      <c r="BY1226" s="4"/>
      <c r="BZ1226" s="4"/>
      <c r="CA1226" s="4"/>
      <c r="CB1226" s="4"/>
      <c r="CC1226" s="4"/>
      <c r="CD1226" s="4"/>
      <c r="CE1226" s="4"/>
      <c r="CF1226" s="4"/>
      <c r="CG1226" s="4"/>
      <c r="CH1226" s="4"/>
      <c r="CI1226" s="4"/>
      <c r="CJ1226" s="4"/>
      <c r="CK1226" s="4"/>
      <c r="CL1226" s="4"/>
      <c r="CM1226" s="4"/>
      <c r="CN1226" s="4"/>
      <c r="CO1226" s="4"/>
      <c r="CP1226" s="4"/>
      <c r="CQ1226" s="4"/>
      <c r="CR1226" s="4"/>
      <c r="CS1226" s="4"/>
      <c r="CT1226" s="4"/>
      <c r="CU1226" s="4"/>
      <c r="CV1226" s="4"/>
    </row>
    <row r="1227" spans="2:100" x14ac:dyDescent="0.25">
      <c r="B1227" s="5"/>
      <c r="C1227" s="5"/>
      <c r="D1227" s="5"/>
      <c r="E1227" s="5"/>
      <c r="F1227" s="5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  <c r="AJ1227" s="5"/>
      <c r="AK1227" s="5"/>
      <c r="AL1227" s="5"/>
      <c r="AM1227" s="5"/>
      <c r="AN1227" s="5"/>
      <c r="AO1227" s="5"/>
      <c r="AP1227" s="5"/>
      <c r="AQ1227" s="5"/>
      <c r="AR1227" s="5"/>
      <c r="AS1227" s="5"/>
      <c r="AT1227" s="5"/>
      <c r="AU1227" s="5"/>
      <c r="AV1227" s="5"/>
      <c r="AW1227" s="5"/>
      <c r="AX1227" s="5"/>
      <c r="AY1227" s="5"/>
      <c r="AZ1227" s="5"/>
      <c r="BA1227" s="5"/>
      <c r="BB1227" s="5"/>
      <c r="BC1227" s="5"/>
      <c r="BD1227" s="5"/>
      <c r="BE1227" s="5"/>
      <c r="BF1227" s="5"/>
      <c r="BG1227" s="5"/>
      <c r="BH1227" s="5"/>
      <c r="BI1227" s="5"/>
      <c r="BJ1227" s="5"/>
      <c r="BK1227" s="5"/>
      <c r="BL1227" s="5"/>
      <c r="BM1227" s="5"/>
      <c r="BN1227" s="5"/>
      <c r="BO1227" s="5"/>
      <c r="BP1227" s="5"/>
      <c r="BQ1227" s="5"/>
      <c r="BR1227" s="5"/>
      <c r="BS1227" s="5"/>
      <c r="BT1227" s="5"/>
      <c r="BU1227" s="5"/>
      <c r="BV1227" s="5"/>
      <c r="BW1227" s="5"/>
      <c r="BX1227" s="5"/>
      <c r="BY1227" s="5"/>
      <c r="BZ1227" s="5"/>
      <c r="CA1227" s="5"/>
      <c r="CB1227" s="5"/>
      <c r="CC1227" s="5"/>
      <c r="CD1227" s="5"/>
      <c r="CE1227" s="5"/>
      <c r="CF1227" s="5"/>
      <c r="CG1227" s="5"/>
      <c r="CH1227" s="5"/>
      <c r="CI1227" s="5"/>
      <c r="CJ1227" s="5"/>
      <c r="CK1227" s="5"/>
      <c r="CL1227" s="5"/>
      <c r="CM1227" s="5"/>
      <c r="CN1227" s="5"/>
      <c r="CO1227" s="5"/>
      <c r="CP1227" s="5"/>
      <c r="CQ1227" s="5"/>
      <c r="CR1227" s="5"/>
      <c r="CS1227" s="5"/>
      <c r="CT1227" s="5"/>
      <c r="CU1227" s="5"/>
      <c r="CV1227" s="5"/>
    </row>
    <row r="1228" spans="2:100" x14ac:dyDescent="0.25"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</row>
    <row r="1229" spans="2:100" x14ac:dyDescent="0.25">
      <c r="B1229" s="4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4"/>
      <c r="AD1229" s="4"/>
      <c r="AE1229" s="4"/>
      <c r="AF1229" s="4"/>
      <c r="AG1229" s="4"/>
      <c r="AH1229" s="4"/>
      <c r="AI1229" s="4"/>
      <c r="AJ1229" s="4"/>
      <c r="AK1229" s="4"/>
      <c r="AL1229" s="4"/>
      <c r="AM1229" s="4"/>
      <c r="AN1229" s="4"/>
      <c r="AO1229" s="4"/>
      <c r="AP1229" s="4"/>
      <c r="AQ1229" s="4"/>
      <c r="AR1229" s="4"/>
      <c r="AS1229" s="4"/>
      <c r="AT1229" s="4"/>
      <c r="AU1229" s="4"/>
      <c r="AV1229" s="4"/>
      <c r="AW1229" s="4"/>
      <c r="AX1229" s="4"/>
      <c r="AY1229" s="4"/>
      <c r="AZ1229" s="4"/>
      <c r="BA1229" s="4"/>
      <c r="BB1229" s="4"/>
      <c r="BC1229" s="4"/>
      <c r="BD1229" s="4"/>
      <c r="BE1229" s="4"/>
      <c r="BF1229" s="4"/>
      <c r="BG1229" s="4"/>
      <c r="BH1229" s="4"/>
      <c r="BI1229" s="4"/>
      <c r="BJ1229" s="4"/>
      <c r="BK1229" s="4"/>
      <c r="BL1229" s="4"/>
      <c r="BM1229" s="4"/>
      <c r="BN1229" s="4"/>
      <c r="BO1229" s="4"/>
      <c r="BP1229" s="4"/>
      <c r="BQ1229" s="4"/>
      <c r="BR1229" s="4"/>
      <c r="BS1229" s="4"/>
      <c r="BT1229" s="4"/>
      <c r="BU1229" s="4"/>
      <c r="BV1229" s="4"/>
      <c r="BW1229" s="4"/>
      <c r="BX1229" s="4"/>
      <c r="BY1229" s="4"/>
      <c r="BZ1229" s="4"/>
      <c r="CA1229" s="4"/>
      <c r="CB1229" s="4"/>
      <c r="CC1229" s="4"/>
      <c r="CD1229" s="4"/>
      <c r="CE1229" s="4"/>
      <c r="CF1229" s="4"/>
      <c r="CG1229" s="4"/>
      <c r="CH1229" s="4"/>
      <c r="CI1229" s="4"/>
      <c r="CJ1229" s="4"/>
      <c r="CK1229" s="4"/>
      <c r="CL1229" s="4"/>
      <c r="CM1229" s="4"/>
      <c r="CN1229" s="4"/>
      <c r="CO1229" s="4"/>
      <c r="CP1229" s="4"/>
      <c r="CQ1229" s="4"/>
      <c r="CR1229" s="4"/>
      <c r="CS1229" s="4"/>
      <c r="CT1229" s="4"/>
      <c r="CU1229" s="4"/>
      <c r="CV1229" s="4"/>
    </row>
    <row r="1230" spans="2:100" x14ac:dyDescent="0.25">
      <c r="B1230" s="5"/>
      <c r="C1230" s="5"/>
      <c r="D1230" s="5"/>
      <c r="E1230" s="5"/>
      <c r="F1230" s="5"/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  <c r="AG1230" s="5"/>
      <c r="AH1230" s="5"/>
      <c r="AI1230" s="5"/>
      <c r="AJ1230" s="5"/>
      <c r="AK1230" s="5"/>
      <c r="AL1230" s="5"/>
      <c r="AM1230" s="5"/>
      <c r="AN1230" s="5"/>
      <c r="AO1230" s="5"/>
      <c r="AP1230" s="5"/>
      <c r="AQ1230" s="5"/>
      <c r="AR1230" s="5"/>
      <c r="AS1230" s="5"/>
      <c r="AT1230" s="5"/>
      <c r="AU1230" s="5"/>
      <c r="AV1230" s="5"/>
      <c r="AW1230" s="5"/>
      <c r="AX1230" s="5"/>
      <c r="AY1230" s="5"/>
      <c r="AZ1230" s="5"/>
      <c r="BA1230" s="5"/>
      <c r="BB1230" s="5"/>
      <c r="BC1230" s="5"/>
      <c r="BD1230" s="5"/>
      <c r="BE1230" s="5"/>
      <c r="BF1230" s="5"/>
      <c r="BG1230" s="5"/>
      <c r="BH1230" s="5"/>
      <c r="BI1230" s="5"/>
      <c r="BJ1230" s="5"/>
      <c r="BK1230" s="5"/>
      <c r="BL1230" s="5"/>
      <c r="BM1230" s="5"/>
      <c r="BN1230" s="5"/>
      <c r="BO1230" s="5"/>
      <c r="BP1230" s="5"/>
      <c r="BQ1230" s="5"/>
      <c r="BR1230" s="5"/>
      <c r="BS1230" s="5"/>
      <c r="BT1230" s="5"/>
      <c r="BU1230" s="5"/>
      <c r="BV1230" s="5"/>
      <c r="BW1230" s="5"/>
      <c r="BX1230" s="5"/>
      <c r="BY1230" s="5"/>
      <c r="BZ1230" s="5"/>
      <c r="CA1230" s="5"/>
      <c r="CB1230" s="5"/>
      <c r="CC1230" s="5"/>
      <c r="CD1230" s="5"/>
      <c r="CE1230" s="5"/>
      <c r="CF1230" s="5"/>
      <c r="CG1230" s="5"/>
      <c r="CH1230" s="5"/>
      <c r="CI1230" s="5"/>
      <c r="CJ1230" s="5"/>
      <c r="CK1230" s="5"/>
      <c r="CL1230" s="5"/>
      <c r="CM1230" s="5"/>
      <c r="CN1230" s="5"/>
      <c r="CO1230" s="5"/>
      <c r="CP1230" s="5"/>
      <c r="CQ1230" s="5"/>
      <c r="CR1230" s="5"/>
      <c r="CS1230" s="5"/>
      <c r="CT1230" s="5"/>
      <c r="CU1230" s="5"/>
      <c r="CV1230" s="5"/>
    </row>
    <row r="1231" spans="2:100" x14ac:dyDescent="0.25"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</row>
    <row r="1232" spans="2:100" x14ac:dyDescent="0.25">
      <c r="B1232" s="4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4"/>
      <c r="AD1232" s="4"/>
      <c r="AE1232" s="4"/>
      <c r="AF1232" s="4"/>
      <c r="AG1232" s="4"/>
      <c r="AH1232" s="4"/>
      <c r="AI1232" s="4"/>
      <c r="AJ1232" s="4"/>
      <c r="AK1232" s="4"/>
      <c r="AL1232" s="4"/>
      <c r="AM1232" s="4"/>
      <c r="AN1232" s="4"/>
      <c r="AO1232" s="4"/>
      <c r="AP1232" s="4"/>
      <c r="AQ1232" s="4"/>
      <c r="AR1232" s="4"/>
      <c r="AS1232" s="4"/>
      <c r="AT1232" s="4"/>
      <c r="AU1232" s="4"/>
      <c r="AV1232" s="4"/>
      <c r="AW1232" s="4"/>
      <c r="AX1232" s="4"/>
      <c r="AY1232" s="4"/>
      <c r="AZ1232" s="4"/>
      <c r="BA1232" s="4"/>
      <c r="BB1232" s="4"/>
      <c r="BC1232" s="4"/>
      <c r="BD1232" s="4"/>
      <c r="BE1232" s="4"/>
      <c r="BF1232" s="4"/>
      <c r="BG1232" s="4"/>
      <c r="BH1232" s="4"/>
      <c r="BI1232" s="4"/>
      <c r="BJ1232" s="4"/>
      <c r="BK1232" s="4"/>
      <c r="BL1232" s="4"/>
      <c r="BM1232" s="4"/>
      <c r="BN1232" s="4"/>
      <c r="BO1232" s="4"/>
      <c r="BP1232" s="4"/>
      <c r="BQ1232" s="4"/>
      <c r="BR1232" s="4"/>
      <c r="BS1232" s="4"/>
      <c r="BT1232" s="4"/>
      <c r="BU1232" s="4"/>
      <c r="BV1232" s="4"/>
      <c r="BW1232" s="4"/>
      <c r="BX1232" s="4"/>
      <c r="BY1232" s="4"/>
      <c r="BZ1232" s="4"/>
      <c r="CA1232" s="4"/>
      <c r="CB1232" s="4"/>
      <c r="CC1232" s="4"/>
      <c r="CD1232" s="4"/>
      <c r="CE1232" s="4"/>
      <c r="CF1232" s="4"/>
      <c r="CG1232" s="4"/>
      <c r="CH1232" s="4"/>
      <c r="CI1232" s="4"/>
      <c r="CJ1232" s="4"/>
      <c r="CK1232" s="4"/>
      <c r="CL1232" s="4"/>
      <c r="CM1232" s="4"/>
      <c r="CN1232" s="4"/>
      <c r="CO1232" s="4"/>
      <c r="CP1232" s="4"/>
      <c r="CQ1232" s="4"/>
      <c r="CR1232" s="4"/>
      <c r="CS1232" s="4"/>
      <c r="CT1232" s="4"/>
      <c r="CU1232" s="4"/>
      <c r="CV1232" s="4"/>
    </row>
    <row r="1233" spans="2:100" x14ac:dyDescent="0.25">
      <c r="B1233" s="5"/>
      <c r="C1233" s="5"/>
      <c r="D1233" s="5"/>
      <c r="E1233" s="5"/>
      <c r="F1233" s="5"/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/>
      <c r="AC1233" s="5"/>
      <c r="AD1233" s="5"/>
      <c r="AE1233" s="5"/>
      <c r="AF1233" s="5"/>
      <c r="AG1233" s="5"/>
      <c r="AH1233" s="5"/>
      <c r="AI1233" s="5"/>
      <c r="AJ1233" s="5"/>
      <c r="AK1233" s="5"/>
      <c r="AL1233" s="5"/>
      <c r="AM1233" s="5"/>
      <c r="AN1233" s="5"/>
      <c r="AO1233" s="5"/>
      <c r="AP1233" s="5"/>
      <c r="AQ1233" s="5"/>
      <c r="AR1233" s="5"/>
      <c r="AS1233" s="5"/>
      <c r="AT1233" s="5"/>
      <c r="AU1233" s="5"/>
      <c r="AV1233" s="5"/>
      <c r="AW1233" s="5"/>
      <c r="AX1233" s="5"/>
      <c r="AY1233" s="5"/>
      <c r="AZ1233" s="5"/>
      <c r="BA1233" s="5"/>
      <c r="BB1233" s="5"/>
      <c r="BC1233" s="5"/>
      <c r="BD1233" s="5"/>
      <c r="BE1233" s="5"/>
      <c r="BF1233" s="5"/>
      <c r="BG1233" s="5"/>
      <c r="BH1233" s="5"/>
      <c r="BI1233" s="5"/>
      <c r="BJ1233" s="5"/>
      <c r="BK1233" s="5"/>
      <c r="BL1233" s="5"/>
      <c r="BM1233" s="5"/>
      <c r="BN1233" s="5"/>
      <c r="BO1233" s="5"/>
      <c r="BP1233" s="5"/>
      <c r="BQ1233" s="5"/>
      <c r="BR1233" s="5"/>
      <c r="BS1233" s="5"/>
      <c r="BT1233" s="5"/>
      <c r="BU1233" s="5"/>
      <c r="BV1233" s="5"/>
      <c r="BW1233" s="5"/>
      <c r="BX1233" s="5"/>
      <c r="BY1233" s="5"/>
      <c r="BZ1233" s="5"/>
      <c r="CA1233" s="5"/>
      <c r="CB1233" s="5"/>
      <c r="CC1233" s="5"/>
      <c r="CD1233" s="5"/>
      <c r="CE1233" s="5"/>
      <c r="CF1233" s="5"/>
      <c r="CG1233" s="5"/>
      <c r="CH1233" s="5"/>
      <c r="CI1233" s="5"/>
      <c r="CJ1233" s="5"/>
      <c r="CK1233" s="5"/>
      <c r="CL1233" s="5"/>
      <c r="CM1233" s="5"/>
      <c r="CN1233" s="5"/>
      <c r="CO1233" s="5"/>
      <c r="CP1233" s="5"/>
      <c r="CQ1233" s="5"/>
      <c r="CR1233" s="5"/>
      <c r="CS1233" s="5"/>
      <c r="CT1233" s="5"/>
      <c r="CU1233" s="5"/>
      <c r="CV1233" s="5"/>
    </row>
    <row r="1234" spans="2:100" x14ac:dyDescent="0.25"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</row>
    <row r="1235" spans="2:100" x14ac:dyDescent="0.25">
      <c r="B1235" s="4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4"/>
      <c r="AD1235" s="4"/>
      <c r="AE1235" s="4"/>
      <c r="AF1235" s="4"/>
      <c r="AG1235" s="4"/>
      <c r="AH1235" s="4"/>
      <c r="AI1235" s="4"/>
      <c r="AJ1235" s="4"/>
      <c r="AK1235" s="4"/>
      <c r="AL1235" s="4"/>
      <c r="AM1235" s="4"/>
      <c r="AN1235" s="4"/>
      <c r="AO1235" s="4"/>
      <c r="AP1235" s="4"/>
      <c r="AQ1235" s="4"/>
      <c r="AR1235" s="4"/>
      <c r="AS1235" s="4"/>
      <c r="AT1235" s="4"/>
      <c r="AU1235" s="4"/>
      <c r="AV1235" s="4"/>
      <c r="AW1235" s="4"/>
      <c r="AX1235" s="4"/>
      <c r="AY1235" s="4"/>
      <c r="AZ1235" s="4"/>
      <c r="BA1235" s="4"/>
      <c r="BB1235" s="4"/>
      <c r="BC1235" s="4"/>
      <c r="BD1235" s="4"/>
      <c r="BE1235" s="4"/>
      <c r="BF1235" s="4"/>
      <c r="BG1235" s="4"/>
      <c r="BH1235" s="4"/>
      <c r="BI1235" s="4"/>
      <c r="BJ1235" s="4"/>
      <c r="BK1235" s="4"/>
      <c r="BL1235" s="4"/>
      <c r="BM1235" s="4"/>
      <c r="BN1235" s="4"/>
      <c r="BO1235" s="4"/>
      <c r="BP1235" s="4"/>
      <c r="BQ1235" s="4"/>
      <c r="BR1235" s="4"/>
      <c r="BS1235" s="4"/>
      <c r="BT1235" s="4"/>
      <c r="BU1235" s="4"/>
      <c r="BV1235" s="4"/>
      <c r="BW1235" s="4"/>
      <c r="BX1235" s="4"/>
      <c r="BY1235" s="4"/>
      <c r="BZ1235" s="4"/>
      <c r="CA1235" s="4"/>
      <c r="CB1235" s="4"/>
      <c r="CC1235" s="4"/>
      <c r="CD1235" s="4"/>
      <c r="CE1235" s="4"/>
      <c r="CF1235" s="4"/>
      <c r="CG1235" s="4"/>
      <c r="CH1235" s="4"/>
      <c r="CI1235" s="4"/>
      <c r="CJ1235" s="4"/>
      <c r="CK1235" s="4"/>
      <c r="CL1235" s="4"/>
      <c r="CM1235" s="4"/>
      <c r="CN1235" s="4"/>
      <c r="CO1235" s="4"/>
      <c r="CP1235" s="4"/>
      <c r="CQ1235" s="4"/>
      <c r="CR1235" s="4"/>
      <c r="CS1235" s="4"/>
      <c r="CT1235" s="4"/>
      <c r="CU1235" s="4"/>
      <c r="CV1235" s="4"/>
    </row>
    <row r="1236" spans="2:100" x14ac:dyDescent="0.25">
      <c r="B1236" s="5"/>
      <c r="C1236" s="5"/>
      <c r="D1236" s="5"/>
      <c r="E1236" s="5"/>
      <c r="F1236" s="5"/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/>
      <c r="AC1236" s="5"/>
      <c r="AD1236" s="5"/>
      <c r="AE1236" s="5"/>
      <c r="AF1236" s="5"/>
      <c r="AG1236" s="5"/>
      <c r="AH1236" s="5"/>
      <c r="AI1236" s="5"/>
      <c r="AJ1236" s="5"/>
      <c r="AK1236" s="5"/>
      <c r="AL1236" s="5"/>
      <c r="AM1236" s="5"/>
      <c r="AN1236" s="5"/>
      <c r="AO1236" s="5"/>
      <c r="AP1236" s="5"/>
      <c r="AQ1236" s="5"/>
      <c r="AR1236" s="5"/>
      <c r="AS1236" s="5"/>
      <c r="AT1236" s="5"/>
      <c r="AU1236" s="5"/>
      <c r="AV1236" s="5"/>
      <c r="AW1236" s="5"/>
      <c r="AX1236" s="5"/>
      <c r="AY1236" s="5"/>
      <c r="AZ1236" s="5"/>
      <c r="BA1236" s="5"/>
      <c r="BB1236" s="5"/>
      <c r="BC1236" s="5"/>
      <c r="BD1236" s="5"/>
      <c r="BE1236" s="5"/>
      <c r="BF1236" s="5"/>
      <c r="BG1236" s="5"/>
      <c r="BH1236" s="5"/>
      <c r="BI1236" s="5"/>
      <c r="BJ1236" s="5"/>
      <c r="BK1236" s="5"/>
      <c r="BL1236" s="5"/>
      <c r="BM1236" s="5"/>
      <c r="BN1236" s="5"/>
      <c r="BO1236" s="5"/>
      <c r="BP1236" s="5"/>
      <c r="BQ1236" s="5"/>
      <c r="BR1236" s="5"/>
      <c r="BS1236" s="5"/>
      <c r="BT1236" s="5"/>
      <c r="BU1236" s="5"/>
      <c r="BV1236" s="5"/>
      <c r="BW1236" s="5"/>
      <c r="BX1236" s="5"/>
      <c r="BY1236" s="5"/>
      <c r="BZ1236" s="5"/>
      <c r="CA1236" s="5"/>
      <c r="CB1236" s="5"/>
      <c r="CC1236" s="5"/>
      <c r="CD1236" s="5"/>
      <c r="CE1236" s="5"/>
      <c r="CF1236" s="5"/>
      <c r="CG1236" s="5"/>
      <c r="CH1236" s="5"/>
      <c r="CI1236" s="5"/>
      <c r="CJ1236" s="5"/>
      <c r="CK1236" s="5"/>
      <c r="CL1236" s="5"/>
      <c r="CM1236" s="5"/>
      <c r="CN1236" s="5"/>
      <c r="CO1236" s="5"/>
      <c r="CP1236" s="5"/>
      <c r="CQ1236" s="5"/>
      <c r="CR1236" s="5"/>
      <c r="CS1236" s="5"/>
      <c r="CT1236" s="5"/>
      <c r="CU1236" s="5"/>
      <c r="CV1236" s="5"/>
    </row>
    <row r="1237" spans="2:100" x14ac:dyDescent="0.25"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</row>
    <row r="1238" spans="2:100" x14ac:dyDescent="0.25">
      <c r="B1238" s="4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4"/>
      <c r="AD1238" s="4"/>
      <c r="AE1238" s="4"/>
      <c r="AF1238" s="4"/>
      <c r="AG1238" s="4"/>
      <c r="AH1238" s="4"/>
      <c r="AI1238" s="4"/>
      <c r="AJ1238" s="4"/>
      <c r="AK1238" s="4"/>
      <c r="AL1238" s="4"/>
      <c r="AM1238" s="4"/>
      <c r="AN1238" s="4"/>
      <c r="AO1238" s="4"/>
      <c r="AP1238" s="4"/>
      <c r="AQ1238" s="4"/>
      <c r="AR1238" s="4"/>
      <c r="AS1238" s="4"/>
      <c r="AT1238" s="4"/>
      <c r="AU1238" s="4"/>
      <c r="AV1238" s="4"/>
      <c r="AW1238" s="4"/>
      <c r="AX1238" s="4"/>
      <c r="AY1238" s="4"/>
      <c r="AZ1238" s="4"/>
      <c r="BA1238" s="4"/>
      <c r="BB1238" s="4"/>
      <c r="BC1238" s="4"/>
      <c r="BD1238" s="4"/>
      <c r="BE1238" s="4"/>
      <c r="BF1238" s="4"/>
      <c r="BG1238" s="4"/>
      <c r="BH1238" s="4"/>
      <c r="BI1238" s="4"/>
      <c r="BJ1238" s="4"/>
      <c r="BK1238" s="4"/>
      <c r="BL1238" s="4"/>
      <c r="BM1238" s="4"/>
      <c r="BN1238" s="4"/>
      <c r="BO1238" s="4"/>
      <c r="BP1238" s="4"/>
      <c r="BQ1238" s="4"/>
      <c r="BR1238" s="4"/>
      <c r="BS1238" s="4"/>
      <c r="BT1238" s="4"/>
      <c r="BU1238" s="4"/>
      <c r="BV1238" s="4"/>
      <c r="BW1238" s="4"/>
      <c r="BX1238" s="4"/>
      <c r="BY1238" s="4"/>
      <c r="BZ1238" s="4"/>
      <c r="CA1238" s="4"/>
      <c r="CB1238" s="4"/>
      <c r="CC1238" s="4"/>
      <c r="CD1238" s="4"/>
      <c r="CE1238" s="4"/>
      <c r="CF1238" s="4"/>
      <c r="CG1238" s="4"/>
      <c r="CH1238" s="4"/>
      <c r="CI1238" s="4"/>
      <c r="CJ1238" s="4"/>
      <c r="CK1238" s="4"/>
      <c r="CL1238" s="4"/>
      <c r="CM1238" s="4"/>
      <c r="CN1238" s="4"/>
      <c r="CO1238" s="4"/>
      <c r="CP1238" s="4"/>
      <c r="CQ1238" s="4"/>
      <c r="CR1238" s="4"/>
      <c r="CS1238" s="4"/>
      <c r="CT1238" s="4"/>
      <c r="CU1238" s="4"/>
      <c r="CV1238" s="4"/>
    </row>
    <row r="1239" spans="2:100" x14ac:dyDescent="0.25">
      <c r="B1239" s="5"/>
      <c r="C1239" s="5"/>
      <c r="D1239" s="5"/>
      <c r="E1239" s="5"/>
      <c r="F1239" s="5"/>
      <c r="G1239" s="5"/>
      <c r="H1239" s="5"/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5"/>
      <c r="AC1239" s="5"/>
      <c r="AD1239" s="5"/>
      <c r="AE1239" s="5"/>
      <c r="AF1239" s="5"/>
      <c r="AG1239" s="5"/>
      <c r="AH1239" s="5"/>
      <c r="AI1239" s="5"/>
      <c r="AJ1239" s="5"/>
      <c r="AK1239" s="5"/>
      <c r="AL1239" s="5"/>
      <c r="AM1239" s="5"/>
      <c r="AN1239" s="5"/>
      <c r="AO1239" s="5"/>
      <c r="AP1239" s="5"/>
      <c r="AQ1239" s="5"/>
      <c r="AR1239" s="5"/>
      <c r="AS1239" s="5"/>
      <c r="AT1239" s="5"/>
      <c r="AU1239" s="5"/>
      <c r="AV1239" s="5"/>
      <c r="AW1239" s="5"/>
      <c r="AX1239" s="5"/>
      <c r="AY1239" s="5"/>
      <c r="AZ1239" s="5"/>
      <c r="BA1239" s="5"/>
      <c r="BB1239" s="5"/>
      <c r="BC1239" s="5"/>
      <c r="BD1239" s="5"/>
      <c r="BE1239" s="5"/>
      <c r="BF1239" s="5"/>
      <c r="BG1239" s="5"/>
      <c r="BH1239" s="5"/>
      <c r="BI1239" s="5"/>
      <c r="BJ1239" s="5"/>
      <c r="BK1239" s="5"/>
      <c r="BL1239" s="5"/>
      <c r="BM1239" s="5"/>
      <c r="BN1239" s="5"/>
      <c r="BO1239" s="5"/>
      <c r="BP1239" s="5"/>
      <c r="BQ1239" s="5"/>
      <c r="BR1239" s="5"/>
      <c r="BS1239" s="5"/>
      <c r="BT1239" s="5"/>
      <c r="BU1239" s="5"/>
      <c r="BV1239" s="5"/>
      <c r="BW1239" s="5"/>
      <c r="BX1239" s="5"/>
      <c r="BY1239" s="5"/>
      <c r="BZ1239" s="5"/>
      <c r="CA1239" s="5"/>
      <c r="CB1239" s="5"/>
      <c r="CC1239" s="5"/>
      <c r="CD1239" s="5"/>
      <c r="CE1239" s="5"/>
      <c r="CF1239" s="5"/>
      <c r="CG1239" s="5"/>
      <c r="CH1239" s="5"/>
      <c r="CI1239" s="5"/>
      <c r="CJ1239" s="5"/>
      <c r="CK1239" s="5"/>
      <c r="CL1239" s="5"/>
      <c r="CM1239" s="5"/>
      <c r="CN1239" s="5"/>
      <c r="CO1239" s="5"/>
      <c r="CP1239" s="5"/>
      <c r="CQ1239" s="5"/>
      <c r="CR1239" s="5"/>
      <c r="CS1239" s="5"/>
      <c r="CT1239" s="5"/>
      <c r="CU1239" s="5"/>
      <c r="CV1239" s="5"/>
    </row>
    <row r="1240" spans="2:100" x14ac:dyDescent="0.25"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</row>
    <row r="1241" spans="2:100" x14ac:dyDescent="0.25"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4"/>
      <c r="AD1241" s="4"/>
      <c r="AE1241" s="4"/>
      <c r="AF1241" s="4"/>
      <c r="AG1241" s="4"/>
      <c r="AH1241" s="4"/>
      <c r="AI1241" s="4"/>
      <c r="AJ1241" s="4"/>
      <c r="AK1241" s="4"/>
      <c r="AL1241" s="4"/>
      <c r="AM1241" s="4"/>
      <c r="AN1241" s="4"/>
      <c r="AO1241" s="4"/>
      <c r="AP1241" s="4"/>
      <c r="AQ1241" s="4"/>
      <c r="AR1241" s="4"/>
      <c r="AS1241" s="4"/>
      <c r="AT1241" s="4"/>
      <c r="AU1241" s="4"/>
      <c r="AV1241" s="4"/>
      <c r="AW1241" s="4"/>
      <c r="AX1241" s="4"/>
      <c r="AY1241" s="4"/>
      <c r="AZ1241" s="4"/>
      <c r="BA1241" s="4"/>
      <c r="BB1241" s="4"/>
      <c r="BC1241" s="4"/>
      <c r="BD1241" s="4"/>
      <c r="BE1241" s="4"/>
      <c r="BF1241" s="4"/>
      <c r="BG1241" s="4"/>
      <c r="BH1241" s="4"/>
      <c r="BI1241" s="4"/>
      <c r="BJ1241" s="4"/>
      <c r="BK1241" s="4"/>
      <c r="BL1241" s="4"/>
      <c r="BM1241" s="4"/>
      <c r="BN1241" s="4"/>
      <c r="BO1241" s="4"/>
      <c r="BP1241" s="4"/>
      <c r="BQ1241" s="4"/>
      <c r="BR1241" s="4"/>
      <c r="BS1241" s="4"/>
      <c r="BT1241" s="4"/>
      <c r="BU1241" s="4"/>
      <c r="BV1241" s="4"/>
      <c r="BW1241" s="4"/>
      <c r="BX1241" s="4"/>
      <c r="BY1241" s="4"/>
      <c r="BZ1241" s="4"/>
      <c r="CA1241" s="4"/>
      <c r="CB1241" s="4"/>
      <c r="CC1241" s="4"/>
      <c r="CD1241" s="4"/>
      <c r="CE1241" s="4"/>
      <c r="CF1241" s="4"/>
      <c r="CG1241" s="4"/>
      <c r="CH1241" s="4"/>
      <c r="CI1241" s="4"/>
      <c r="CJ1241" s="4"/>
      <c r="CK1241" s="4"/>
      <c r="CL1241" s="4"/>
      <c r="CM1241" s="4"/>
      <c r="CN1241" s="4"/>
      <c r="CO1241" s="4"/>
      <c r="CP1241" s="4"/>
      <c r="CQ1241" s="4"/>
      <c r="CR1241" s="4"/>
      <c r="CS1241" s="4"/>
      <c r="CT1241" s="4"/>
      <c r="CU1241" s="4"/>
      <c r="CV1241" s="4"/>
    </row>
    <row r="1242" spans="2:100" x14ac:dyDescent="0.25">
      <c r="B1242" s="5"/>
      <c r="C1242" s="5"/>
      <c r="D1242" s="5"/>
      <c r="E1242" s="5"/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  <c r="AG1242" s="5"/>
      <c r="AH1242" s="5"/>
      <c r="AI1242" s="5"/>
      <c r="AJ1242" s="5"/>
      <c r="AK1242" s="5"/>
      <c r="AL1242" s="5"/>
      <c r="AM1242" s="5"/>
      <c r="AN1242" s="5"/>
      <c r="AO1242" s="5"/>
      <c r="AP1242" s="5"/>
      <c r="AQ1242" s="5"/>
      <c r="AR1242" s="5"/>
      <c r="AS1242" s="5"/>
      <c r="AT1242" s="5"/>
      <c r="AU1242" s="5"/>
      <c r="AV1242" s="5"/>
      <c r="AW1242" s="5"/>
      <c r="AX1242" s="5"/>
      <c r="AY1242" s="5"/>
      <c r="AZ1242" s="5"/>
      <c r="BA1242" s="5"/>
      <c r="BB1242" s="5"/>
      <c r="BC1242" s="5"/>
      <c r="BD1242" s="5"/>
      <c r="BE1242" s="5"/>
      <c r="BF1242" s="5"/>
      <c r="BG1242" s="5"/>
      <c r="BH1242" s="5"/>
      <c r="BI1242" s="5"/>
      <c r="BJ1242" s="5"/>
      <c r="BK1242" s="5"/>
      <c r="BL1242" s="5"/>
      <c r="BM1242" s="5"/>
      <c r="BN1242" s="5"/>
      <c r="BO1242" s="5"/>
      <c r="BP1242" s="5"/>
      <c r="BQ1242" s="5"/>
      <c r="BR1242" s="5"/>
      <c r="BS1242" s="5"/>
      <c r="BT1242" s="5"/>
      <c r="BU1242" s="5"/>
      <c r="BV1242" s="5"/>
      <c r="BW1242" s="5"/>
      <c r="BX1242" s="5"/>
      <c r="BY1242" s="5"/>
      <c r="BZ1242" s="5"/>
      <c r="CA1242" s="5"/>
      <c r="CB1242" s="5"/>
      <c r="CC1242" s="5"/>
      <c r="CD1242" s="5"/>
      <c r="CE1242" s="5"/>
      <c r="CF1242" s="5"/>
      <c r="CG1242" s="5"/>
      <c r="CH1242" s="5"/>
      <c r="CI1242" s="5"/>
      <c r="CJ1242" s="5"/>
      <c r="CK1242" s="5"/>
      <c r="CL1242" s="5"/>
      <c r="CM1242" s="5"/>
      <c r="CN1242" s="5"/>
      <c r="CO1242" s="5"/>
      <c r="CP1242" s="5"/>
      <c r="CQ1242" s="5"/>
      <c r="CR1242" s="5"/>
      <c r="CS1242" s="5"/>
      <c r="CT1242" s="5"/>
      <c r="CU1242" s="5"/>
      <c r="CV1242" s="5"/>
    </row>
    <row r="1243" spans="2:100" x14ac:dyDescent="0.25"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</row>
    <row r="1244" spans="2:100" x14ac:dyDescent="0.25"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4"/>
      <c r="AD1244" s="4"/>
      <c r="AE1244" s="4"/>
      <c r="AF1244" s="4"/>
      <c r="AG1244" s="4"/>
      <c r="AH1244" s="4"/>
      <c r="AI1244" s="4"/>
      <c r="AJ1244" s="4"/>
      <c r="AK1244" s="4"/>
      <c r="AL1244" s="4"/>
      <c r="AM1244" s="4"/>
      <c r="AN1244" s="4"/>
      <c r="AO1244" s="4"/>
      <c r="AP1244" s="4"/>
      <c r="AQ1244" s="4"/>
      <c r="AR1244" s="4"/>
      <c r="AS1244" s="4"/>
      <c r="AT1244" s="4"/>
      <c r="AU1244" s="4"/>
      <c r="AV1244" s="4"/>
      <c r="AW1244" s="4"/>
      <c r="AX1244" s="4"/>
      <c r="AY1244" s="4"/>
      <c r="AZ1244" s="4"/>
      <c r="BA1244" s="4"/>
      <c r="BB1244" s="4"/>
      <c r="BC1244" s="4"/>
      <c r="BD1244" s="4"/>
      <c r="BE1244" s="4"/>
      <c r="BF1244" s="4"/>
      <c r="BG1244" s="4"/>
      <c r="BH1244" s="4"/>
      <c r="BI1244" s="4"/>
      <c r="BJ1244" s="4"/>
      <c r="BK1244" s="4"/>
      <c r="BL1244" s="4"/>
      <c r="BM1244" s="4"/>
      <c r="BN1244" s="4"/>
      <c r="BO1244" s="4"/>
      <c r="BP1244" s="4"/>
      <c r="BQ1244" s="4"/>
      <c r="BR1244" s="4"/>
      <c r="BS1244" s="4"/>
      <c r="BT1244" s="4"/>
      <c r="BU1244" s="4"/>
      <c r="BV1244" s="4"/>
      <c r="BW1244" s="4"/>
      <c r="BX1244" s="4"/>
      <c r="BY1244" s="4"/>
      <c r="BZ1244" s="4"/>
      <c r="CA1244" s="4"/>
      <c r="CB1244" s="4"/>
      <c r="CC1244" s="4"/>
      <c r="CD1244" s="4"/>
      <c r="CE1244" s="4"/>
      <c r="CF1244" s="4"/>
      <c r="CG1244" s="4"/>
      <c r="CH1244" s="4"/>
      <c r="CI1244" s="4"/>
      <c r="CJ1244" s="4"/>
      <c r="CK1244" s="4"/>
      <c r="CL1244" s="4"/>
      <c r="CM1244" s="4"/>
      <c r="CN1244" s="4"/>
      <c r="CO1244" s="4"/>
      <c r="CP1244" s="4"/>
      <c r="CQ1244" s="4"/>
      <c r="CR1244" s="4"/>
      <c r="CS1244" s="4"/>
      <c r="CT1244" s="4"/>
      <c r="CU1244" s="4"/>
      <c r="CV1244" s="4"/>
    </row>
    <row r="1245" spans="2:100" x14ac:dyDescent="0.25">
      <c r="B1245" s="5"/>
      <c r="C1245" s="5"/>
      <c r="D1245" s="5"/>
      <c r="E1245" s="5"/>
      <c r="F1245" s="5"/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  <c r="AB1245" s="5"/>
      <c r="AC1245" s="5"/>
      <c r="AD1245" s="5"/>
      <c r="AE1245" s="5"/>
      <c r="AF1245" s="5"/>
      <c r="AG1245" s="5"/>
      <c r="AH1245" s="5"/>
      <c r="AI1245" s="5"/>
      <c r="AJ1245" s="5"/>
      <c r="AK1245" s="5"/>
      <c r="AL1245" s="5"/>
      <c r="AM1245" s="5"/>
      <c r="AN1245" s="5"/>
      <c r="AO1245" s="5"/>
      <c r="AP1245" s="5"/>
      <c r="AQ1245" s="5"/>
      <c r="AR1245" s="5"/>
      <c r="AS1245" s="5"/>
      <c r="AT1245" s="5"/>
      <c r="AU1245" s="5"/>
      <c r="AV1245" s="5"/>
      <c r="AW1245" s="5"/>
      <c r="AX1245" s="5"/>
      <c r="AY1245" s="5"/>
      <c r="AZ1245" s="5"/>
      <c r="BA1245" s="5"/>
      <c r="BB1245" s="5"/>
      <c r="BC1245" s="5"/>
      <c r="BD1245" s="5"/>
      <c r="BE1245" s="5"/>
      <c r="BF1245" s="5"/>
      <c r="BG1245" s="5"/>
      <c r="BH1245" s="5"/>
      <c r="BI1245" s="5"/>
      <c r="BJ1245" s="5"/>
      <c r="BK1245" s="5"/>
      <c r="BL1245" s="5"/>
      <c r="BM1245" s="5"/>
      <c r="BN1245" s="5"/>
      <c r="BO1245" s="5"/>
      <c r="BP1245" s="5"/>
      <c r="BQ1245" s="5"/>
      <c r="BR1245" s="5"/>
      <c r="BS1245" s="5"/>
      <c r="BT1245" s="5"/>
      <c r="BU1245" s="5"/>
      <c r="BV1245" s="5"/>
      <c r="BW1245" s="5"/>
      <c r="BX1245" s="5"/>
      <c r="BY1245" s="5"/>
      <c r="BZ1245" s="5"/>
      <c r="CA1245" s="5"/>
      <c r="CB1245" s="5"/>
      <c r="CC1245" s="5"/>
      <c r="CD1245" s="5"/>
      <c r="CE1245" s="5"/>
      <c r="CF1245" s="5"/>
      <c r="CG1245" s="5"/>
      <c r="CH1245" s="5"/>
      <c r="CI1245" s="5"/>
      <c r="CJ1245" s="5"/>
      <c r="CK1245" s="5"/>
      <c r="CL1245" s="5"/>
      <c r="CM1245" s="5"/>
      <c r="CN1245" s="5"/>
      <c r="CO1245" s="5"/>
      <c r="CP1245" s="5"/>
      <c r="CQ1245" s="5"/>
      <c r="CR1245" s="5"/>
      <c r="CS1245" s="5"/>
      <c r="CT1245" s="5"/>
      <c r="CU1245" s="5"/>
      <c r="CV1245" s="5"/>
    </row>
    <row r="1246" spans="2:100" x14ac:dyDescent="0.25"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</row>
    <row r="1247" spans="2:100" x14ac:dyDescent="0.25"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4"/>
      <c r="AD1247" s="4"/>
      <c r="AE1247" s="4"/>
      <c r="AF1247" s="4"/>
      <c r="AG1247" s="4"/>
      <c r="AH1247" s="4"/>
      <c r="AI1247" s="4"/>
      <c r="AJ1247" s="4"/>
      <c r="AK1247" s="4"/>
      <c r="AL1247" s="4"/>
      <c r="AM1247" s="4"/>
      <c r="AN1247" s="4"/>
      <c r="AO1247" s="4"/>
      <c r="AP1247" s="4"/>
      <c r="AQ1247" s="4"/>
      <c r="AR1247" s="4"/>
      <c r="AS1247" s="4"/>
      <c r="AT1247" s="4"/>
      <c r="AU1247" s="4"/>
      <c r="AV1247" s="4"/>
      <c r="AW1247" s="4"/>
      <c r="AX1247" s="4"/>
      <c r="AY1247" s="4"/>
      <c r="AZ1247" s="4"/>
      <c r="BA1247" s="4"/>
      <c r="BB1247" s="4"/>
      <c r="BC1247" s="4"/>
      <c r="BD1247" s="4"/>
      <c r="BE1247" s="4"/>
      <c r="BF1247" s="4"/>
      <c r="BG1247" s="4"/>
      <c r="BH1247" s="4"/>
      <c r="BI1247" s="4"/>
      <c r="BJ1247" s="4"/>
      <c r="BK1247" s="4"/>
      <c r="BL1247" s="4"/>
      <c r="BM1247" s="4"/>
      <c r="BN1247" s="4"/>
      <c r="BO1247" s="4"/>
      <c r="BP1247" s="4"/>
      <c r="BQ1247" s="4"/>
      <c r="BR1247" s="4"/>
      <c r="BS1247" s="4"/>
      <c r="BT1247" s="4"/>
      <c r="BU1247" s="4"/>
      <c r="BV1247" s="4"/>
      <c r="BW1247" s="4"/>
      <c r="BX1247" s="4"/>
      <c r="BY1247" s="4"/>
      <c r="BZ1247" s="4"/>
      <c r="CA1247" s="4"/>
      <c r="CB1247" s="4"/>
      <c r="CC1247" s="4"/>
      <c r="CD1247" s="4"/>
      <c r="CE1247" s="4"/>
      <c r="CF1247" s="4"/>
      <c r="CG1247" s="4"/>
      <c r="CH1247" s="4"/>
      <c r="CI1247" s="4"/>
      <c r="CJ1247" s="4"/>
      <c r="CK1247" s="4"/>
      <c r="CL1247" s="4"/>
      <c r="CM1247" s="4"/>
      <c r="CN1247" s="4"/>
      <c r="CO1247" s="4"/>
      <c r="CP1247" s="4"/>
      <c r="CQ1247" s="4"/>
      <c r="CR1247" s="4"/>
      <c r="CS1247" s="4"/>
      <c r="CT1247" s="4"/>
      <c r="CU1247" s="4"/>
      <c r="CV1247" s="4"/>
    </row>
    <row r="1248" spans="2:100" x14ac:dyDescent="0.25">
      <c r="B1248" s="5"/>
      <c r="C1248" s="5"/>
      <c r="D1248" s="5"/>
      <c r="E1248" s="5"/>
      <c r="F1248" s="5"/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/>
      <c r="AB1248" s="5"/>
      <c r="AC1248" s="5"/>
      <c r="AD1248" s="5"/>
      <c r="AE1248" s="5"/>
      <c r="AF1248" s="5"/>
      <c r="AG1248" s="5"/>
      <c r="AH1248" s="5"/>
      <c r="AI1248" s="5"/>
      <c r="AJ1248" s="5"/>
      <c r="AK1248" s="5"/>
      <c r="AL1248" s="5"/>
      <c r="AM1248" s="5"/>
      <c r="AN1248" s="5"/>
      <c r="AO1248" s="5"/>
      <c r="AP1248" s="5"/>
      <c r="AQ1248" s="5"/>
      <c r="AR1248" s="5"/>
      <c r="AS1248" s="5"/>
      <c r="AT1248" s="5"/>
      <c r="AU1248" s="5"/>
      <c r="AV1248" s="5"/>
      <c r="AW1248" s="5"/>
      <c r="AX1248" s="5"/>
      <c r="AY1248" s="5"/>
      <c r="AZ1248" s="5"/>
      <c r="BA1248" s="5"/>
      <c r="BB1248" s="5"/>
      <c r="BC1248" s="5"/>
      <c r="BD1248" s="5"/>
      <c r="BE1248" s="5"/>
      <c r="BF1248" s="5"/>
      <c r="BG1248" s="5"/>
      <c r="BH1248" s="5"/>
      <c r="BI1248" s="5"/>
      <c r="BJ1248" s="5"/>
      <c r="BK1248" s="5"/>
      <c r="BL1248" s="5"/>
      <c r="BM1248" s="5"/>
      <c r="BN1248" s="5"/>
      <c r="BO1248" s="5"/>
      <c r="BP1248" s="5"/>
      <c r="BQ1248" s="5"/>
      <c r="BR1248" s="5"/>
      <c r="BS1248" s="5"/>
      <c r="BT1248" s="5"/>
      <c r="BU1248" s="5"/>
      <c r="BV1248" s="5"/>
      <c r="BW1248" s="5"/>
      <c r="BX1248" s="5"/>
      <c r="BY1248" s="5"/>
      <c r="BZ1248" s="5"/>
      <c r="CA1248" s="5"/>
      <c r="CB1248" s="5"/>
      <c r="CC1248" s="5"/>
      <c r="CD1248" s="5"/>
      <c r="CE1248" s="5"/>
      <c r="CF1248" s="5"/>
      <c r="CG1248" s="5"/>
      <c r="CH1248" s="5"/>
      <c r="CI1248" s="5"/>
      <c r="CJ1248" s="5"/>
      <c r="CK1248" s="5"/>
      <c r="CL1248" s="5"/>
      <c r="CM1248" s="5"/>
      <c r="CN1248" s="5"/>
      <c r="CO1248" s="5"/>
      <c r="CP1248" s="5"/>
      <c r="CQ1248" s="5"/>
      <c r="CR1248" s="5"/>
      <c r="CS1248" s="5"/>
      <c r="CT1248" s="5"/>
      <c r="CU1248" s="5"/>
      <c r="CV1248" s="5"/>
    </row>
    <row r="1249" spans="2:100" x14ac:dyDescent="0.25"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</row>
    <row r="1250" spans="2:100" x14ac:dyDescent="0.25">
      <c r="B1250" s="4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4"/>
      <c r="AD1250" s="4"/>
      <c r="AE1250" s="4"/>
      <c r="AF1250" s="4"/>
      <c r="AG1250" s="4"/>
      <c r="AH1250" s="4"/>
      <c r="AI1250" s="4"/>
      <c r="AJ1250" s="4"/>
      <c r="AK1250" s="4"/>
      <c r="AL1250" s="4"/>
      <c r="AM1250" s="4"/>
      <c r="AN1250" s="4"/>
      <c r="AO1250" s="4"/>
      <c r="AP1250" s="4"/>
      <c r="AQ1250" s="4"/>
      <c r="AR1250" s="4"/>
      <c r="AS1250" s="4"/>
      <c r="AT1250" s="4"/>
      <c r="AU1250" s="4"/>
      <c r="AV1250" s="4"/>
      <c r="AW1250" s="4"/>
      <c r="AX1250" s="4"/>
      <c r="AY1250" s="4"/>
      <c r="AZ1250" s="4"/>
      <c r="BA1250" s="4"/>
      <c r="BB1250" s="4"/>
      <c r="BC1250" s="4"/>
      <c r="BD1250" s="4"/>
      <c r="BE1250" s="4"/>
      <c r="BF1250" s="4"/>
      <c r="BG1250" s="4"/>
      <c r="BH1250" s="4"/>
      <c r="BI1250" s="4"/>
      <c r="BJ1250" s="4"/>
      <c r="BK1250" s="4"/>
      <c r="BL1250" s="4"/>
      <c r="BM1250" s="4"/>
      <c r="BN1250" s="4"/>
      <c r="BO1250" s="4"/>
      <c r="BP1250" s="4"/>
      <c r="BQ1250" s="4"/>
      <c r="BR1250" s="4"/>
      <c r="BS1250" s="4"/>
      <c r="BT1250" s="4"/>
      <c r="BU1250" s="4"/>
      <c r="BV1250" s="4"/>
      <c r="BW1250" s="4"/>
      <c r="BX1250" s="4"/>
      <c r="BY1250" s="4"/>
      <c r="BZ1250" s="4"/>
      <c r="CA1250" s="4"/>
      <c r="CB1250" s="4"/>
      <c r="CC1250" s="4"/>
      <c r="CD1250" s="4"/>
      <c r="CE1250" s="4"/>
      <c r="CF1250" s="4"/>
      <c r="CG1250" s="4"/>
      <c r="CH1250" s="4"/>
      <c r="CI1250" s="4"/>
      <c r="CJ1250" s="4"/>
      <c r="CK1250" s="4"/>
      <c r="CL1250" s="4"/>
      <c r="CM1250" s="4"/>
      <c r="CN1250" s="4"/>
      <c r="CO1250" s="4"/>
      <c r="CP1250" s="4"/>
      <c r="CQ1250" s="4"/>
      <c r="CR1250" s="4"/>
      <c r="CS1250" s="4"/>
      <c r="CT1250" s="4"/>
      <c r="CU1250" s="4"/>
      <c r="CV1250" s="4"/>
    </row>
    <row r="1251" spans="2:100" x14ac:dyDescent="0.25">
      <c r="B1251" s="5"/>
      <c r="C1251" s="5"/>
      <c r="D1251" s="5"/>
      <c r="E1251" s="5"/>
      <c r="F1251" s="5"/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/>
      <c r="AH1251" s="5"/>
      <c r="AI1251" s="5"/>
      <c r="AJ1251" s="5"/>
      <c r="AK1251" s="5"/>
      <c r="AL1251" s="5"/>
      <c r="AM1251" s="5"/>
      <c r="AN1251" s="5"/>
      <c r="AO1251" s="5"/>
      <c r="AP1251" s="5"/>
      <c r="AQ1251" s="5"/>
      <c r="AR1251" s="5"/>
      <c r="AS1251" s="5"/>
      <c r="AT1251" s="5"/>
      <c r="AU1251" s="5"/>
      <c r="AV1251" s="5"/>
      <c r="AW1251" s="5"/>
      <c r="AX1251" s="5"/>
      <c r="AY1251" s="5"/>
      <c r="AZ1251" s="5"/>
      <c r="BA1251" s="5"/>
      <c r="BB1251" s="5"/>
      <c r="BC1251" s="5"/>
      <c r="BD1251" s="5"/>
      <c r="BE1251" s="5"/>
      <c r="BF1251" s="5"/>
      <c r="BG1251" s="5"/>
      <c r="BH1251" s="5"/>
      <c r="BI1251" s="5"/>
      <c r="BJ1251" s="5"/>
      <c r="BK1251" s="5"/>
      <c r="BL1251" s="5"/>
      <c r="BM1251" s="5"/>
      <c r="BN1251" s="5"/>
      <c r="BO1251" s="5"/>
      <c r="BP1251" s="5"/>
      <c r="BQ1251" s="5"/>
      <c r="BR1251" s="5"/>
      <c r="BS1251" s="5"/>
      <c r="BT1251" s="5"/>
      <c r="BU1251" s="5"/>
      <c r="BV1251" s="5"/>
      <c r="BW1251" s="5"/>
      <c r="BX1251" s="5"/>
      <c r="BY1251" s="5"/>
      <c r="BZ1251" s="5"/>
      <c r="CA1251" s="5"/>
      <c r="CB1251" s="5"/>
      <c r="CC1251" s="5"/>
      <c r="CD1251" s="5"/>
      <c r="CE1251" s="5"/>
      <c r="CF1251" s="5"/>
      <c r="CG1251" s="5"/>
      <c r="CH1251" s="5"/>
      <c r="CI1251" s="5"/>
      <c r="CJ1251" s="5"/>
      <c r="CK1251" s="5"/>
      <c r="CL1251" s="5"/>
      <c r="CM1251" s="5"/>
      <c r="CN1251" s="5"/>
      <c r="CO1251" s="5"/>
      <c r="CP1251" s="5"/>
      <c r="CQ1251" s="5"/>
      <c r="CR1251" s="5"/>
      <c r="CS1251" s="5"/>
      <c r="CT1251" s="5"/>
      <c r="CU1251" s="5"/>
      <c r="CV1251" s="5"/>
    </row>
    <row r="1252" spans="2:100" x14ac:dyDescent="0.25"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</row>
    <row r="1253" spans="2:100" x14ac:dyDescent="0.25">
      <c r="B1253" s="4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4"/>
      <c r="AD1253" s="4"/>
      <c r="AE1253" s="4"/>
      <c r="AF1253" s="4"/>
      <c r="AG1253" s="4"/>
      <c r="AH1253" s="4"/>
      <c r="AI1253" s="4"/>
      <c r="AJ1253" s="4"/>
      <c r="AK1253" s="4"/>
      <c r="AL1253" s="4"/>
      <c r="AM1253" s="4"/>
      <c r="AN1253" s="4"/>
      <c r="AO1253" s="4"/>
      <c r="AP1253" s="4"/>
      <c r="AQ1253" s="4"/>
      <c r="AR1253" s="4"/>
      <c r="AS1253" s="4"/>
      <c r="AT1253" s="4"/>
      <c r="AU1253" s="4"/>
      <c r="AV1253" s="4"/>
      <c r="AW1253" s="4"/>
      <c r="AX1253" s="4"/>
      <c r="AY1253" s="4"/>
      <c r="AZ1253" s="4"/>
      <c r="BA1253" s="4"/>
      <c r="BB1253" s="4"/>
      <c r="BC1253" s="4"/>
      <c r="BD1253" s="4"/>
      <c r="BE1253" s="4"/>
      <c r="BF1253" s="4"/>
      <c r="BG1253" s="4"/>
      <c r="BH1253" s="4"/>
      <c r="BI1253" s="4"/>
      <c r="BJ1253" s="4"/>
      <c r="BK1253" s="4"/>
      <c r="BL1253" s="4"/>
      <c r="BM1253" s="4"/>
      <c r="BN1253" s="4"/>
      <c r="BO1253" s="4"/>
      <c r="BP1253" s="4"/>
      <c r="BQ1253" s="4"/>
      <c r="BR1253" s="4"/>
      <c r="BS1253" s="4"/>
      <c r="BT1253" s="4"/>
      <c r="BU1253" s="4"/>
      <c r="BV1253" s="4"/>
      <c r="BW1253" s="4"/>
      <c r="BX1253" s="4"/>
      <c r="BY1253" s="4"/>
      <c r="BZ1253" s="4"/>
      <c r="CA1253" s="4"/>
      <c r="CB1253" s="4"/>
      <c r="CC1253" s="4"/>
      <c r="CD1253" s="4"/>
      <c r="CE1253" s="4"/>
      <c r="CF1253" s="4"/>
      <c r="CG1253" s="4"/>
      <c r="CH1253" s="4"/>
      <c r="CI1253" s="4"/>
      <c r="CJ1253" s="4"/>
      <c r="CK1253" s="4"/>
      <c r="CL1253" s="4"/>
      <c r="CM1253" s="4"/>
      <c r="CN1253" s="4"/>
      <c r="CO1253" s="4"/>
      <c r="CP1253" s="4"/>
      <c r="CQ1253" s="4"/>
      <c r="CR1253" s="4"/>
      <c r="CS1253" s="4"/>
      <c r="CT1253" s="4"/>
      <c r="CU1253" s="4"/>
      <c r="CV1253" s="4"/>
    </row>
    <row r="1254" spans="2:100" x14ac:dyDescent="0.25">
      <c r="B1254" s="5"/>
      <c r="C1254" s="5"/>
      <c r="D1254" s="5"/>
      <c r="E1254" s="5"/>
      <c r="F1254" s="5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  <c r="AA1254" s="5"/>
      <c r="AB1254" s="5"/>
      <c r="AC1254" s="5"/>
      <c r="AD1254" s="5"/>
      <c r="AE1254" s="5"/>
      <c r="AF1254" s="5"/>
      <c r="AG1254" s="5"/>
      <c r="AH1254" s="5"/>
      <c r="AI1254" s="5"/>
      <c r="AJ1254" s="5"/>
      <c r="AK1254" s="5"/>
      <c r="AL1254" s="5"/>
      <c r="AM1254" s="5"/>
      <c r="AN1254" s="5"/>
      <c r="AO1254" s="5"/>
      <c r="AP1254" s="5"/>
      <c r="AQ1254" s="5"/>
      <c r="AR1254" s="5"/>
      <c r="AS1254" s="5"/>
      <c r="AT1254" s="5"/>
      <c r="AU1254" s="5"/>
      <c r="AV1254" s="5"/>
      <c r="AW1254" s="5"/>
      <c r="AX1254" s="5"/>
      <c r="AY1254" s="5"/>
      <c r="AZ1254" s="5"/>
      <c r="BA1254" s="5"/>
      <c r="BB1254" s="5"/>
      <c r="BC1254" s="5"/>
      <c r="BD1254" s="5"/>
      <c r="BE1254" s="5"/>
      <c r="BF1254" s="5"/>
      <c r="BG1254" s="5"/>
      <c r="BH1254" s="5"/>
      <c r="BI1254" s="5"/>
      <c r="BJ1254" s="5"/>
      <c r="BK1254" s="5"/>
      <c r="BL1254" s="5"/>
      <c r="BM1254" s="5"/>
      <c r="BN1254" s="5"/>
      <c r="BO1254" s="5"/>
      <c r="BP1254" s="5"/>
      <c r="BQ1254" s="5"/>
      <c r="BR1254" s="5"/>
      <c r="BS1254" s="5"/>
      <c r="BT1254" s="5"/>
      <c r="BU1254" s="5"/>
      <c r="BV1254" s="5"/>
      <c r="BW1254" s="5"/>
      <c r="BX1254" s="5"/>
      <c r="BY1254" s="5"/>
      <c r="BZ1254" s="5"/>
      <c r="CA1254" s="5"/>
      <c r="CB1254" s="5"/>
      <c r="CC1254" s="5"/>
      <c r="CD1254" s="5"/>
      <c r="CE1254" s="5"/>
      <c r="CF1254" s="5"/>
      <c r="CG1254" s="5"/>
      <c r="CH1254" s="5"/>
      <c r="CI1254" s="5"/>
      <c r="CJ1254" s="5"/>
      <c r="CK1254" s="5"/>
      <c r="CL1254" s="5"/>
      <c r="CM1254" s="5"/>
      <c r="CN1254" s="5"/>
      <c r="CO1254" s="5"/>
      <c r="CP1254" s="5"/>
      <c r="CQ1254" s="5"/>
      <c r="CR1254" s="5"/>
      <c r="CS1254" s="5"/>
      <c r="CT1254" s="5"/>
      <c r="CU1254" s="5"/>
      <c r="CV1254" s="5"/>
    </row>
    <row r="1255" spans="2:100" x14ac:dyDescent="0.25"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</row>
    <row r="1256" spans="2:100" x14ac:dyDescent="0.25">
      <c r="B1256" s="4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4"/>
      <c r="AD1256" s="4"/>
      <c r="AE1256" s="4"/>
      <c r="AF1256" s="4"/>
      <c r="AG1256" s="4"/>
      <c r="AH1256" s="4"/>
      <c r="AI1256" s="4"/>
      <c r="AJ1256" s="4"/>
      <c r="AK1256" s="4"/>
      <c r="AL1256" s="4"/>
      <c r="AM1256" s="4"/>
      <c r="AN1256" s="4"/>
      <c r="AO1256" s="4"/>
      <c r="AP1256" s="4"/>
      <c r="AQ1256" s="4"/>
      <c r="AR1256" s="4"/>
      <c r="AS1256" s="4"/>
      <c r="AT1256" s="4"/>
      <c r="AU1256" s="4"/>
      <c r="AV1256" s="4"/>
      <c r="AW1256" s="4"/>
      <c r="AX1256" s="4"/>
      <c r="AY1256" s="4"/>
      <c r="AZ1256" s="4"/>
      <c r="BA1256" s="4"/>
      <c r="BB1256" s="4"/>
      <c r="BC1256" s="4"/>
      <c r="BD1256" s="4"/>
      <c r="BE1256" s="4"/>
      <c r="BF1256" s="4"/>
      <c r="BG1256" s="4"/>
      <c r="BH1256" s="4"/>
      <c r="BI1256" s="4"/>
      <c r="BJ1256" s="4"/>
      <c r="BK1256" s="4"/>
      <c r="BL1256" s="4"/>
      <c r="BM1256" s="4"/>
      <c r="BN1256" s="4"/>
      <c r="BO1256" s="4"/>
      <c r="BP1256" s="4"/>
      <c r="BQ1256" s="4"/>
      <c r="BR1256" s="4"/>
      <c r="BS1256" s="4"/>
      <c r="BT1256" s="4"/>
      <c r="BU1256" s="4"/>
      <c r="BV1256" s="4"/>
      <c r="BW1256" s="4"/>
      <c r="BX1256" s="4"/>
      <c r="BY1256" s="4"/>
      <c r="BZ1256" s="4"/>
      <c r="CA1256" s="4"/>
      <c r="CB1256" s="4"/>
      <c r="CC1256" s="4"/>
      <c r="CD1256" s="4"/>
      <c r="CE1256" s="4"/>
      <c r="CF1256" s="4"/>
      <c r="CG1256" s="4"/>
      <c r="CH1256" s="4"/>
      <c r="CI1256" s="4"/>
      <c r="CJ1256" s="4"/>
      <c r="CK1256" s="4"/>
      <c r="CL1256" s="4"/>
      <c r="CM1256" s="4"/>
      <c r="CN1256" s="4"/>
      <c r="CO1256" s="4"/>
      <c r="CP1256" s="4"/>
      <c r="CQ1256" s="4"/>
      <c r="CR1256" s="4"/>
      <c r="CS1256" s="4"/>
      <c r="CT1256" s="4"/>
      <c r="CU1256" s="4"/>
      <c r="CV1256" s="4"/>
    </row>
    <row r="1257" spans="2:100" x14ac:dyDescent="0.25">
      <c r="B1257" s="5"/>
      <c r="C1257" s="5"/>
      <c r="D1257" s="5"/>
      <c r="E1257" s="5"/>
      <c r="F1257" s="5"/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/>
      <c r="AB1257" s="5"/>
      <c r="AC1257" s="5"/>
      <c r="AD1257" s="5"/>
      <c r="AE1257" s="5"/>
      <c r="AF1257" s="5"/>
      <c r="AG1257" s="5"/>
      <c r="AH1257" s="5"/>
      <c r="AI1257" s="5"/>
      <c r="AJ1257" s="5"/>
      <c r="AK1257" s="5"/>
      <c r="AL1257" s="5"/>
      <c r="AM1257" s="5"/>
      <c r="AN1257" s="5"/>
      <c r="AO1257" s="5"/>
      <c r="AP1257" s="5"/>
      <c r="AQ1257" s="5"/>
      <c r="AR1257" s="5"/>
      <c r="AS1257" s="5"/>
      <c r="AT1257" s="5"/>
      <c r="AU1257" s="5"/>
      <c r="AV1257" s="5"/>
      <c r="AW1257" s="5"/>
      <c r="AX1257" s="5"/>
      <c r="AY1257" s="5"/>
      <c r="AZ1257" s="5"/>
      <c r="BA1257" s="5"/>
      <c r="BB1257" s="5"/>
      <c r="BC1257" s="5"/>
      <c r="BD1257" s="5"/>
      <c r="BE1257" s="5"/>
      <c r="BF1257" s="5"/>
      <c r="BG1257" s="5"/>
      <c r="BH1257" s="5"/>
      <c r="BI1257" s="5"/>
      <c r="BJ1257" s="5"/>
      <c r="BK1257" s="5"/>
      <c r="BL1257" s="5"/>
      <c r="BM1257" s="5"/>
      <c r="BN1257" s="5"/>
      <c r="BO1257" s="5"/>
      <c r="BP1257" s="5"/>
      <c r="BQ1257" s="5"/>
      <c r="BR1257" s="5"/>
      <c r="BS1257" s="5"/>
      <c r="BT1257" s="5"/>
      <c r="BU1257" s="5"/>
      <c r="BV1257" s="5"/>
      <c r="BW1257" s="5"/>
      <c r="BX1257" s="5"/>
      <c r="BY1257" s="5"/>
      <c r="BZ1257" s="5"/>
      <c r="CA1257" s="5"/>
      <c r="CB1257" s="5"/>
      <c r="CC1257" s="5"/>
      <c r="CD1257" s="5"/>
      <c r="CE1257" s="5"/>
      <c r="CF1257" s="5"/>
      <c r="CG1257" s="5"/>
      <c r="CH1257" s="5"/>
      <c r="CI1257" s="5"/>
      <c r="CJ1257" s="5"/>
      <c r="CK1257" s="5"/>
      <c r="CL1257" s="5"/>
      <c r="CM1257" s="5"/>
      <c r="CN1257" s="5"/>
      <c r="CO1257" s="5"/>
      <c r="CP1257" s="5"/>
      <c r="CQ1257" s="5"/>
      <c r="CR1257" s="5"/>
      <c r="CS1257" s="5"/>
      <c r="CT1257" s="5"/>
      <c r="CU1257" s="5"/>
      <c r="CV1257" s="5"/>
    </row>
    <row r="1258" spans="2:100" x14ac:dyDescent="0.25"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</row>
    <row r="1259" spans="2:100" x14ac:dyDescent="0.25">
      <c r="B1259" s="4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4"/>
      <c r="AD1259" s="4"/>
      <c r="AE1259" s="4"/>
      <c r="AF1259" s="4"/>
      <c r="AG1259" s="4"/>
      <c r="AH1259" s="4"/>
      <c r="AI1259" s="4"/>
      <c r="AJ1259" s="4"/>
      <c r="AK1259" s="4"/>
      <c r="AL1259" s="4"/>
      <c r="AM1259" s="4"/>
      <c r="AN1259" s="4"/>
      <c r="AO1259" s="4"/>
      <c r="AP1259" s="4"/>
      <c r="AQ1259" s="4"/>
      <c r="AR1259" s="4"/>
      <c r="AS1259" s="4"/>
      <c r="AT1259" s="4"/>
      <c r="AU1259" s="4"/>
      <c r="AV1259" s="4"/>
      <c r="AW1259" s="4"/>
      <c r="AX1259" s="4"/>
      <c r="AY1259" s="4"/>
      <c r="AZ1259" s="4"/>
      <c r="BA1259" s="4"/>
      <c r="BB1259" s="4"/>
      <c r="BC1259" s="4"/>
      <c r="BD1259" s="4"/>
      <c r="BE1259" s="4"/>
      <c r="BF1259" s="4"/>
      <c r="BG1259" s="4"/>
      <c r="BH1259" s="4"/>
      <c r="BI1259" s="4"/>
      <c r="BJ1259" s="4"/>
      <c r="BK1259" s="4"/>
      <c r="BL1259" s="4"/>
      <c r="BM1259" s="4"/>
      <c r="BN1259" s="4"/>
      <c r="BO1259" s="4"/>
      <c r="BP1259" s="4"/>
      <c r="BQ1259" s="4"/>
      <c r="BR1259" s="4"/>
      <c r="BS1259" s="4"/>
      <c r="BT1259" s="4"/>
      <c r="BU1259" s="4"/>
      <c r="BV1259" s="4"/>
      <c r="BW1259" s="4"/>
      <c r="BX1259" s="4"/>
      <c r="BY1259" s="4"/>
      <c r="BZ1259" s="4"/>
      <c r="CA1259" s="4"/>
      <c r="CB1259" s="4"/>
      <c r="CC1259" s="4"/>
      <c r="CD1259" s="4"/>
      <c r="CE1259" s="4"/>
      <c r="CF1259" s="4"/>
      <c r="CG1259" s="4"/>
      <c r="CH1259" s="4"/>
      <c r="CI1259" s="4"/>
      <c r="CJ1259" s="4"/>
      <c r="CK1259" s="4"/>
      <c r="CL1259" s="4"/>
      <c r="CM1259" s="4"/>
      <c r="CN1259" s="4"/>
      <c r="CO1259" s="4"/>
      <c r="CP1259" s="4"/>
      <c r="CQ1259" s="4"/>
      <c r="CR1259" s="4"/>
      <c r="CS1259" s="4"/>
      <c r="CT1259" s="4"/>
      <c r="CU1259" s="4"/>
      <c r="CV1259" s="4"/>
    </row>
    <row r="1260" spans="2:100" x14ac:dyDescent="0.25">
      <c r="B1260" s="5"/>
      <c r="C1260" s="5"/>
      <c r="D1260" s="5"/>
      <c r="E1260" s="5"/>
      <c r="F1260" s="5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  <c r="AB1260" s="5"/>
      <c r="AC1260" s="5"/>
      <c r="AD1260" s="5"/>
      <c r="AE1260" s="5"/>
      <c r="AF1260" s="5"/>
      <c r="AG1260" s="5"/>
      <c r="AH1260" s="5"/>
      <c r="AI1260" s="5"/>
      <c r="AJ1260" s="5"/>
      <c r="AK1260" s="5"/>
      <c r="AL1260" s="5"/>
      <c r="AM1260" s="5"/>
      <c r="AN1260" s="5"/>
      <c r="AO1260" s="5"/>
      <c r="AP1260" s="5"/>
      <c r="AQ1260" s="5"/>
      <c r="AR1260" s="5"/>
      <c r="AS1260" s="5"/>
      <c r="AT1260" s="5"/>
      <c r="AU1260" s="5"/>
      <c r="AV1260" s="5"/>
      <c r="AW1260" s="5"/>
      <c r="AX1260" s="5"/>
      <c r="AY1260" s="5"/>
      <c r="AZ1260" s="5"/>
      <c r="BA1260" s="5"/>
      <c r="BB1260" s="5"/>
      <c r="BC1260" s="5"/>
      <c r="BD1260" s="5"/>
      <c r="BE1260" s="5"/>
      <c r="BF1260" s="5"/>
      <c r="BG1260" s="5"/>
      <c r="BH1260" s="5"/>
      <c r="BI1260" s="5"/>
      <c r="BJ1260" s="5"/>
      <c r="BK1260" s="5"/>
      <c r="BL1260" s="5"/>
      <c r="BM1260" s="5"/>
      <c r="BN1260" s="5"/>
      <c r="BO1260" s="5"/>
      <c r="BP1260" s="5"/>
      <c r="BQ1260" s="5"/>
      <c r="BR1260" s="5"/>
      <c r="BS1260" s="5"/>
      <c r="BT1260" s="5"/>
      <c r="BU1260" s="5"/>
      <c r="BV1260" s="5"/>
      <c r="BW1260" s="5"/>
      <c r="BX1260" s="5"/>
      <c r="BY1260" s="5"/>
      <c r="BZ1260" s="5"/>
      <c r="CA1260" s="5"/>
      <c r="CB1260" s="5"/>
      <c r="CC1260" s="5"/>
      <c r="CD1260" s="5"/>
      <c r="CE1260" s="5"/>
      <c r="CF1260" s="5"/>
      <c r="CG1260" s="5"/>
      <c r="CH1260" s="5"/>
      <c r="CI1260" s="5"/>
      <c r="CJ1260" s="5"/>
      <c r="CK1260" s="5"/>
      <c r="CL1260" s="5"/>
      <c r="CM1260" s="5"/>
      <c r="CN1260" s="5"/>
      <c r="CO1260" s="5"/>
      <c r="CP1260" s="5"/>
      <c r="CQ1260" s="5"/>
      <c r="CR1260" s="5"/>
      <c r="CS1260" s="5"/>
      <c r="CT1260" s="5"/>
      <c r="CU1260" s="5"/>
      <c r="CV1260" s="5"/>
    </row>
    <row r="1261" spans="2:100" x14ac:dyDescent="0.25"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</row>
    <row r="1262" spans="2:100" x14ac:dyDescent="0.25">
      <c r="B1262" s="4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4"/>
      <c r="AD1262" s="4"/>
      <c r="AE1262" s="4"/>
      <c r="AF1262" s="4"/>
      <c r="AG1262" s="4"/>
      <c r="AH1262" s="4"/>
      <c r="AI1262" s="4"/>
      <c r="AJ1262" s="4"/>
      <c r="AK1262" s="4"/>
      <c r="AL1262" s="4"/>
      <c r="AM1262" s="4"/>
      <c r="AN1262" s="4"/>
      <c r="AO1262" s="4"/>
      <c r="AP1262" s="4"/>
      <c r="AQ1262" s="4"/>
      <c r="AR1262" s="4"/>
      <c r="AS1262" s="4"/>
      <c r="AT1262" s="4"/>
      <c r="AU1262" s="4"/>
      <c r="AV1262" s="4"/>
      <c r="AW1262" s="4"/>
      <c r="AX1262" s="4"/>
      <c r="AY1262" s="4"/>
      <c r="AZ1262" s="4"/>
      <c r="BA1262" s="4"/>
      <c r="BB1262" s="4"/>
      <c r="BC1262" s="4"/>
      <c r="BD1262" s="4"/>
      <c r="BE1262" s="4"/>
      <c r="BF1262" s="4"/>
      <c r="BG1262" s="4"/>
      <c r="BH1262" s="4"/>
      <c r="BI1262" s="4"/>
      <c r="BJ1262" s="4"/>
      <c r="BK1262" s="4"/>
      <c r="BL1262" s="4"/>
      <c r="BM1262" s="4"/>
      <c r="BN1262" s="4"/>
      <c r="BO1262" s="4"/>
      <c r="BP1262" s="4"/>
      <c r="BQ1262" s="4"/>
      <c r="BR1262" s="4"/>
      <c r="BS1262" s="4"/>
      <c r="BT1262" s="4"/>
      <c r="BU1262" s="4"/>
      <c r="BV1262" s="4"/>
      <c r="BW1262" s="4"/>
      <c r="BX1262" s="4"/>
      <c r="BY1262" s="4"/>
      <c r="BZ1262" s="4"/>
      <c r="CA1262" s="4"/>
      <c r="CB1262" s="4"/>
      <c r="CC1262" s="4"/>
      <c r="CD1262" s="4"/>
      <c r="CE1262" s="4"/>
      <c r="CF1262" s="4"/>
      <c r="CG1262" s="4"/>
      <c r="CH1262" s="4"/>
      <c r="CI1262" s="4"/>
      <c r="CJ1262" s="4"/>
      <c r="CK1262" s="4"/>
      <c r="CL1262" s="4"/>
      <c r="CM1262" s="4"/>
      <c r="CN1262" s="4"/>
      <c r="CO1262" s="4"/>
      <c r="CP1262" s="4"/>
      <c r="CQ1262" s="4"/>
      <c r="CR1262" s="4"/>
      <c r="CS1262" s="4"/>
      <c r="CT1262" s="4"/>
      <c r="CU1262" s="4"/>
      <c r="CV1262" s="4"/>
    </row>
    <row r="1263" spans="2:100" x14ac:dyDescent="0.25">
      <c r="B1263" s="5"/>
      <c r="C1263" s="5"/>
      <c r="D1263" s="5"/>
      <c r="E1263" s="5"/>
      <c r="F1263" s="5"/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  <c r="AG1263" s="5"/>
      <c r="AH1263" s="5"/>
      <c r="AI1263" s="5"/>
      <c r="AJ1263" s="5"/>
      <c r="AK1263" s="5"/>
      <c r="AL1263" s="5"/>
      <c r="AM1263" s="5"/>
      <c r="AN1263" s="5"/>
      <c r="AO1263" s="5"/>
      <c r="AP1263" s="5"/>
      <c r="AQ1263" s="5"/>
      <c r="AR1263" s="5"/>
      <c r="AS1263" s="5"/>
      <c r="AT1263" s="5"/>
      <c r="AU1263" s="5"/>
      <c r="AV1263" s="5"/>
      <c r="AW1263" s="5"/>
      <c r="AX1263" s="5"/>
      <c r="AY1263" s="5"/>
      <c r="AZ1263" s="5"/>
      <c r="BA1263" s="5"/>
      <c r="BB1263" s="5"/>
      <c r="BC1263" s="5"/>
      <c r="BD1263" s="5"/>
      <c r="BE1263" s="5"/>
      <c r="BF1263" s="5"/>
      <c r="BG1263" s="5"/>
      <c r="BH1263" s="5"/>
      <c r="BI1263" s="5"/>
      <c r="BJ1263" s="5"/>
      <c r="BK1263" s="5"/>
      <c r="BL1263" s="5"/>
      <c r="BM1263" s="5"/>
      <c r="BN1263" s="5"/>
      <c r="BO1263" s="5"/>
      <c r="BP1263" s="5"/>
      <c r="BQ1263" s="5"/>
      <c r="BR1263" s="5"/>
      <c r="BS1263" s="5"/>
      <c r="BT1263" s="5"/>
      <c r="BU1263" s="5"/>
      <c r="BV1263" s="5"/>
      <c r="BW1263" s="5"/>
      <c r="BX1263" s="5"/>
      <c r="BY1263" s="5"/>
      <c r="BZ1263" s="5"/>
      <c r="CA1263" s="5"/>
      <c r="CB1263" s="5"/>
      <c r="CC1263" s="5"/>
      <c r="CD1263" s="5"/>
      <c r="CE1263" s="5"/>
      <c r="CF1263" s="5"/>
      <c r="CG1263" s="5"/>
      <c r="CH1263" s="5"/>
      <c r="CI1263" s="5"/>
      <c r="CJ1263" s="5"/>
      <c r="CK1263" s="5"/>
      <c r="CL1263" s="5"/>
      <c r="CM1263" s="5"/>
      <c r="CN1263" s="5"/>
      <c r="CO1263" s="5"/>
      <c r="CP1263" s="5"/>
      <c r="CQ1263" s="5"/>
      <c r="CR1263" s="5"/>
      <c r="CS1263" s="5"/>
      <c r="CT1263" s="5"/>
      <c r="CU1263" s="5"/>
      <c r="CV1263" s="5"/>
    </row>
    <row r="1264" spans="2:100" x14ac:dyDescent="0.25"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</row>
    <row r="1265" spans="2:100" x14ac:dyDescent="0.25">
      <c r="B1265" s="4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4"/>
      <c r="AD1265" s="4"/>
      <c r="AE1265" s="4"/>
      <c r="AF1265" s="4"/>
      <c r="AG1265" s="4"/>
      <c r="AH1265" s="4"/>
      <c r="AI1265" s="4"/>
      <c r="AJ1265" s="4"/>
      <c r="AK1265" s="4"/>
      <c r="AL1265" s="4"/>
      <c r="AM1265" s="4"/>
      <c r="AN1265" s="4"/>
      <c r="AO1265" s="4"/>
      <c r="AP1265" s="4"/>
      <c r="AQ1265" s="4"/>
      <c r="AR1265" s="4"/>
      <c r="AS1265" s="4"/>
      <c r="AT1265" s="4"/>
      <c r="AU1265" s="4"/>
      <c r="AV1265" s="4"/>
      <c r="AW1265" s="4"/>
      <c r="AX1265" s="4"/>
      <c r="AY1265" s="4"/>
      <c r="AZ1265" s="4"/>
      <c r="BA1265" s="4"/>
      <c r="BB1265" s="4"/>
      <c r="BC1265" s="4"/>
      <c r="BD1265" s="4"/>
      <c r="BE1265" s="4"/>
      <c r="BF1265" s="4"/>
      <c r="BG1265" s="4"/>
      <c r="BH1265" s="4"/>
      <c r="BI1265" s="4"/>
      <c r="BJ1265" s="4"/>
      <c r="BK1265" s="4"/>
      <c r="BL1265" s="4"/>
      <c r="BM1265" s="4"/>
      <c r="BN1265" s="4"/>
      <c r="BO1265" s="4"/>
      <c r="BP1265" s="4"/>
      <c r="BQ1265" s="4"/>
      <c r="BR1265" s="4"/>
      <c r="BS1265" s="4"/>
      <c r="BT1265" s="4"/>
      <c r="BU1265" s="4"/>
      <c r="BV1265" s="4"/>
      <c r="BW1265" s="4"/>
      <c r="BX1265" s="4"/>
      <c r="BY1265" s="4"/>
      <c r="BZ1265" s="4"/>
      <c r="CA1265" s="4"/>
      <c r="CB1265" s="4"/>
      <c r="CC1265" s="4"/>
      <c r="CD1265" s="4"/>
      <c r="CE1265" s="4"/>
      <c r="CF1265" s="4"/>
      <c r="CG1265" s="4"/>
      <c r="CH1265" s="4"/>
      <c r="CI1265" s="4"/>
      <c r="CJ1265" s="4"/>
      <c r="CK1265" s="4"/>
      <c r="CL1265" s="4"/>
      <c r="CM1265" s="4"/>
      <c r="CN1265" s="4"/>
      <c r="CO1265" s="4"/>
      <c r="CP1265" s="4"/>
      <c r="CQ1265" s="4"/>
      <c r="CR1265" s="4"/>
      <c r="CS1265" s="4"/>
      <c r="CT1265" s="4"/>
      <c r="CU1265" s="4"/>
      <c r="CV1265" s="4"/>
    </row>
    <row r="1266" spans="2:100" x14ac:dyDescent="0.25">
      <c r="B1266" s="5"/>
      <c r="C1266" s="5"/>
      <c r="D1266" s="5"/>
      <c r="E1266" s="5"/>
      <c r="F1266" s="5"/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/>
      <c r="AB1266" s="5"/>
      <c r="AC1266" s="5"/>
      <c r="AD1266" s="5"/>
      <c r="AE1266" s="5"/>
      <c r="AF1266" s="5"/>
      <c r="AG1266" s="5"/>
      <c r="AH1266" s="5"/>
      <c r="AI1266" s="5"/>
      <c r="AJ1266" s="5"/>
      <c r="AK1266" s="5"/>
      <c r="AL1266" s="5"/>
      <c r="AM1266" s="5"/>
      <c r="AN1266" s="5"/>
      <c r="AO1266" s="5"/>
      <c r="AP1266" s="5"/>
      <c r="AQ1266" s="5"/>
      <c r="AR1266" s="5"/>
      <c r="AS1266" s="5"/>
      <c r="AT1266" s="5"/>
      <c r="AU1266" s="5"/>
      <c r="AV1266" s="5"/>
      <c r="AW1266" s="5"/>
      <c r="AX1266" s="5"/>
      <c r="AY1266" s="5"/>
      <c r="AZ1266" s="5"/>
      <c r="BA1266" s="5"/>
      <c r="BB1266" s="5"/>
      <c r="BC1266" s="5"/>
      <c r="BD1266" s="5"/>
      <c r="BE1266" s="5"/>
      <c r="BF1266" s="5"/>
      <c r="BG1266" s="5"/>
      <c r="BH1266" s="5"/>
      <c r="BI1266" s="5"/>
      <c r="BJ1266" s="5"/>
      <c r="BK1266" s="5"/>
      <c r="BL1266" s="5"/>
      <c r="BM1266" s="5"/>
      <c r="BN1266" s="5"/>
      <c r="BO1266" s="5"/>
      <c r="BP1266" s="5"/>
      <c r="BQ1266" s="5"/>
      <c r="BR1266" s="5"/>
      <c r="BS1266" s="5"/>
      <c r="BT1266" s="5"/>
      <c r="BU1266" s="5"/>
      <c r="BV1266" s="5"/>
      <c r="BW1266" s="5"/>
      <c r="BX1266" s="5"/>
      <c r="BY1266" s="5"/>
      <c r="BZ1266" s="5"/>
      <c r="CA1266" s="5"/>
      <c r="CB1266" s="5"/>
      <c r="CC1266" s="5"/>
      <c r="CD1266" s="5"/>
      <c r="CE1266" s="5"/>
      <c r="CF1266" s="5"/>
      <c r="CG1266" s="5"/>
      <c r="CH1266" s="5"/>
      <c r="CI1266" s="5"/>
      <c r="CJ1266" s="5"/>
      <c r="CK1266" s="5"/>
      <c r="CL1266" s="5"/>
      <c r="CM1266" s="5"/>
      <c r="CN1266" s="5"/>
      <c r="CO1266" s="5"/>
      <c r="CP1266" s="5"/>
      <c r="CQ1266" s="5"/>
      <c r="CR1266" s="5"/>
      <c r="CS1266" s="5"/>
      <c r="CT1266" s="5"/>
      <c r="CU1266" s="5"/>
      <c r="CV1266" s="5"/>
    </row>
    <row r="1267" spans="2:100" x14ac:dyDescent="0.25"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</row>
    <row r="1268" spans="2:100" x14ac:dyDescent="0.25">
      <c r="B1268" s="4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4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4"/>
      <c r="AD1268" s="4"/>
      <c r="AE1268" s="4"/>
      <c r="AF1268" s="4"/>
      <c r="AG1268" s="4"/>
      <c r="AH1268" s="4"/>
      <c r="AI1268" s="4"/>
      <c r="AJ1268" s="4"/>
      <c r="AK1268" s="4"/>
      <c r="AL1268" s="4"/>
      <c r="AM1268" s="4"/>
      <c r="AN1268" s="4"/>
      <c r="AO1268" s="4"/>
      <c r="AP1268" s="4"/>
      <c r="AQ1268" s="4"/>
      <c r="AR1268" s="4"/>
      <c r="AS1268" s="4"/>
      <c r="AT1268" s="4"/>
      <c r="AU1268" s="4"/>
      <c r="AV1268" s="4"/>
      <c r="AW1268" s="4"/>
      <c r="AX1268" s="4"/>
      <c r="AY1268" s="4"/>
      <c r="AZ1268" s="4"/>
      <c r="BA1268" s="4"/>
      <c r="BB1268" s="4"/>
      <c r="BC1268" s="4"/>
      <c r="BD1268" s="4"/>
      <c r="BE1268" s="4"/>
      <c r="BF1268" s="4"/>
      <c r="BG1268" s="4"/>
      <c r="BH1268" s="4"/>
      <c r="BI1268" s="4"/>
      <c r="BJ1268" s="4"/>
      <c r="BK1268" s="4"/>
      <c r="BL1268" s="4"/>
      <c r="BM1268" s="4"/>
      <c r="BN1268" s="4"/>
      <c r="BO1268" s="4"/>
      <c r="BP1268" s="4"/>
      <c r="BQ1268" s="4"/>
      <c r="BR1268" s="4"/>
      <c r="BS1268" s="4"/>
      <c r="BT1268" s="4"/>
      <c r="BU1268" s="4"/>
      <c r="BV1268" s="4"/>
      <c r="BW1268" s="4"/>
      <c r="BX1268" s="4"/>
      <c r="BY1268" s="4"/>
      <c r="BZ1268" s="4"/>
      <c r="CA1268" s="4"/>
      <c r="CB1268" s="4"/>
      <c r="CC1268" s="4"/>
      <c r="CD1268" s="4"/>
      <c r="CE1268" s="4"/>
      <c r="CF1268" s="4"/>
      <c r="CG1268" s="4"/>
      <c r="CH1268" s="4"/>
      <c r="CI1268" s="4"/>
      <c r="CJ1268" s="4"/>
      <c r="CK1268" s="4"/>
      <c r="CL1268" s="4"/>
      <c r="CM1268" s="4"/>
      <c r="CN1268" s="4"/>
      <c r="CO1268" s="4"/>
      <c r="CP1268" s="4"/>
      <c r="CQ1268" s="4"/>
      <c r="CR1268" s="4"/>
      <c r="CS1268" s="4"/>
      <c r="CT1268" s="4"/>
      <c r="CU1268" s="4"/>
      <c r="CV1268" s="4"/>
    </row>
    <row r="1269" spans="2:100" x14ac:dyDescent="0.25">
      <c r="B1269" s="5"/>
      <c r="C1269" s="5"/>
      <c r="D1269" s="5"/>
      <c r="E1269" s="5"/>
      <c r="F1269" s="5"/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  <c r="AB1269" s="5"/>
      <c r="AC1269" s="5"/>
      <c r="AD1269" s="5"/>
      <c r="AE1269" s="5"/>
      <c r="AF1269" s="5"/>
      <c r="AG1269" s="5"/>
      <c r="AH1269" s="5"/>
      <c r="AI1269" s="5"/>
      <c r="AJ1269" s="5"/>
      <c r="AK1269" s="5"/>
      <c r="AL1269" s="5"/>
      <c r="AM1269" s="5"/>
      <c r="AN1269" s="5"/>
      <c r="AO1269" s="5"/>
      <c r="AP1269" s="5"/>
      <c r="AQ1269" s="5"/>
      <c r="AR1269" s="5"/>
      <c r="AS1269" s="5"/>
      <c r="AT1269" s="5"/>
      <c r="AU1269" s="5"/>
      <c r="AV1269" s="5"/>
      <c r="AW1269" s="5"/>
      <c r="AX1269" s="5"/>
      <c r="AY1269" s="5"/>
      <c r="AZ1269" s="5"/>
      <c r="BA1269" s="5"/>
      <c r="BB1269" s="5"/>
      <c r="BC1269" s="5"/>
      <c r="BD1269" s="5"/>
      <c r="BE1269" s="5"/>
      <c r="BF1269" s="5"/>
      <c r="BG1269" s="5"/>
      <c r="BH1269" s="5"/>
      <c r="BI1269" s="5"/>
      <c r="BJ1269" s="5"/>
      <c r="BK1269" s="5"/>
      <c r="BL1269" s="5"/>
      <c r="BM1269" s="5"/>
      <c r="BN1269" s="5"/>
      <c r="BO1269" s="5"/>
      <c r="BP1269" s="5"/>
      <c r="BQ1269" s="5"/>
      <c r="BR1269" s="5"/>
      <c r="BS1269" s="5"/>
      <c r="BT1269" s="5"/>
      <c r="BU1269" s="5"/>
      <c r="BV1269" s="5"/>
      <c r="BW1269" s="5"/>
      <c r="BX1269" s="5"/>
      <c r="BY1269" s="5"/>
      <c r="BZ1269" s="5"/>
      <c r="CA1269" s="5"/>
      <c r="CB1269" s="5"/>
      <c r="CC1269" s="5"/>
      <c r="CD1269" s="5"/>
      <c r="CE1269" s="5"/>
      <c r="CF1269" s="5"/>
      <c r="CG1269" s="5"/>
      <c r="CH1269" s="5"/>
      <c r="CI1269" s="5"/>
      <c r="CJ1269" s="5"/>
      <c r="CK1269" s="5"/>
      <c r="CL1269" s="5"/>
      <c r="CM1269" s="5"/>
      <c r="CN1269" s="5"/>
      <c r="CO1269" s="5"/>
      <c r="CP1269" s="5"/>
      <c r="CQ1269" s="5"/>
      <c r="CR1269" s="5"/>
      <c r="CS1269" s="5"/>
      <c r="CT1269" s="5"/>
      <c r="CU1269" s="5"/>
      <c r="CV1269" s="5"/>
    </row>
    <row r="1270" spans="2:100" x14ac:dyDescent="0.25"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</row>
    <row r="1271" spans="2:100" x14ac:dyDescent="0.25">
      <c r="B1271" s="4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4"/>
      <c r="AD1271" s="4"/>
      <c r="AE1271" s="4"/>
      <c r="AF1271" s="4"/>
      <c r="AG1271" s="4"/>
      <c r="AH1271" s="4"/>
      <c r="AI1271" s="4"/>
      <c r="AJ1271" s="4"/>
      <c r="AK1271" s="4"/>
      <c r="AL1271" s="4"/>
      <c r="AM1271" s="4"/>
      <c r="AN1271" s="4"/>
      <c r="AO1271" s="4"/>
      <c r="AP1271" s="4"/>
      <c r="AQ1271" s="4"/>
      <c r="AR1271" s="4"/>
      <c r="AS1271" s="4"/>
      <c r="AT1271" s="4"/>
      <c r="AU1271" s="4"/>
      <c r="AV1271" s="4"/>
      <c r="AW1271" s="4"/>
      <c r="AX1271" s="4"/>
      <c r="AY1271" s="4"/>
      <c r="AZ1271" s="4"/>
      <c r="BA1271" s="4"/>
      <c r="BB1271" s="4"/>
      <c r="BC1271" s="4"/>
      <c r="BD1271" s="4"/>
      <c r="BE1271" s="4"/>
      <c r="BF1271" s="4"/>
      <c r="BG1271" s="4"/>
      <c r="BH1271" s="4"/>
      <c r="BI1271" s="4"/>
      <c r="BJ1271" s="4"/>
      <c r="BK1271" s="4"/>
      <c r="BL1271" s="4"/>
      <c r="BM1271" s="4"/>
      <c r="BN1271" s="4"/>
      <c r="BO1271" s="4"/>
      <c r="BP1271" s="4"/>
      <c r="BQ1271" s="4"/>
      <c r="BR1271" s="4"/>
      <c r="BS1271" s="4"/>
      <c r="BT1271" s="4"/>
      <c r="BU1271" s="4"/>
      <c r="BV1271" s="4"/>
      <c r="BW1271" s="4"/>
      <c r="BX1271" s="4"/>
      <c r="BY1271" s="4"/>
      <c r="BZ1271" s="4"/>
      <c r="CA1271" s="4"/>
      <c r="CB1271" s="4"/>
      <c r="CC1271" s="4"/>
      <c r="CD1271" s="4"/>
      <c r="CE1271" s="4"/>
      <c r="CF1271" s="4"/>
      <c r="CG1271" s="4"/>
      <c r="CH1271" s="4"/>
      <c r="CI1271" s="4"/>
      <c r="CJ1271" s="4"/>
      <c r="CK1271" s="4"/>
      <c r="CL1271" s="4"/>
      <c r="CM1271" s="4"/>
      <c r="CN1271" s="4"/>
      <c r="CO1271" s="4"/>
      <c r="CP1271" s="4"/>
      <c r="CQ1271" s="4"/>
      <c r="CR1271" s="4"/>
      <c r="CS1271" s="4"/>
      <c r="CT1271" s="4"/>
      <c r="CU1271" s="4"/>
      <c r="CV1271" s="4"/>
    </row>
    <row r="1272" spans="2:100" x14ac:dyDescent="0.25">
      <c r="B1272" s="5"/>
      <c r="C1272" s="5"/>
      <c r="D1272" s="5"/>
      <c r="E1272" s="5"/>
      <c r="F1272" s="5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5"/>
      <c r="AC1272" s="5"/>
      <c r="AD1272" s="5"/>
      <c r="AE1272" s="5"/>
      <c r="AF1272" s="5"/>
      <c r="AG1272" s="5"/>
      <c r="AH1272" s="5"/>
      <c r="AI1272" s="5"/>
      <c r="AJ1272" s="5"/>
      <c r="AK1272" s="5"/>
      <c r="AL1272" s="5"/>
      <c r="AM1272" s="5"/>
      <c r="AN1272" s="5"/>
      <c r="AO1272" s="5"/>
      <c r="AP1272" s="5"/>
      <c r="AQ1272" s="5"/>
      <c r="AR1272" s="5"/>
      <c r="AS1272" s="5"/>
      <c r="AT1272" s="5"/>
      <c r="AU1272" s="5"/>
      <c r="AV1272" s="5"/>
      <c r="AW1272" s="5"/>
      <c r="AX1272" s="5"/>
      <c r="AY1272" s="5"/>
      <c r="AZ1272" s="5"/>
      <c r="BA1272" s="5"/>
      <c r="BB1272" s="5"/>
      <c r="BC1272" s="5"/>
      <c r="BD1272" s="5"/>
      <c r="BE1272" s="5"/>
      <c r="BF1272" s="5"/>
      <c r="BG1272" s="5"/>
      <c r="BH1272" s="5"/>
      <c r="BI1272" s="5"/>
      <c r="BJ1272" s="5"/>
      <c r="BK1272" s="5"/>
      <c r="BL1272" s="5"/>
      <c r="BM1272" s="5"/>
      <c r="BN1272" s="5"/>
      <c r="BO1272" s="5"/>
      <c r="BP1272" s="5"/>
      <c r="BQ1272" s="5"/>
      <c r="BR1272" s="5"/>
      <c r="BS1272" s="5"/>
      <c r="BT1272" s="5"/>
      <c r="BU1272" s="5"/>
      <c r="BV1272" s="5"/>
      <c r="BW1272" s="5"/>
      <c r="BX1272" s="5"/>
      <c r="BY1272" s="5"/>
      <c r="BZ1272" s="5"/>
      <c r="CA1272" s="5"/>
      <c r="CB1272" s="5"/>
      <c r="CC1272" s="5"/>
      <c r="CD1272" s="5"/>
      <c r="CE1272" s="5"/>
      <c r="CF1272" s="5"/>
      <c r="CG1272" s="5"/>
      <c r="CH1272" s="5"/>
      <c r="CI1272" s="5"/>
      <c r="CJ1272" s="5"/>
      <c r="CK1272" s="5"/>
      <c r="CL1272" s="5"/>
      <c r="CM1272" s="5"/>
      <c r="CN1272" s="5"/>
      <c r="CO1272" s="5"/>
      <c r="CP1272" s="5"/>
      <c r="CQ1272" s="5"/>
      <c r="CR1272" s="5"/>
      <c r="CS1272" s="5"/>
      <c r="CT1272" s="5"/>
      <c r="CU1272" s="5"/>
      <c r="CV1272" s="5"/>
    </row>
    <row r="1273" spans="2:100" x14ac:dyDescent="0.25"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</row>
    <row r="1274" spans="2:100" x14ac:dyDescent="0.25">
      <c r="B1274" s="4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4"/>
      <c r="AD1274" s="4"/>
      <c r="AE1274" s="4"/>
      <c r="AF1274" s="4"/>
      <c r="AG1274" s="4"/>
      <c r="AH1274" s="4"/>
      <c r="AI1274" s="4"/>
      <c r="AJ1274" s="4"/>
      <c r="AK1274" s="4"/>
      <c r="AL1274" s="4"/>
      <c r="AM1274" s="4"/>
      <c r="AN1274" s="4"/>
      <c r="AO1274" s="4"/>
      <c r="AP1274" s="4"/>
      <c r="AQ1274" s="4"/>
      <c r="AR1274" s="4"/>
      <c r="AS1274" s="4"/>
      <c r="AT1274" s="4"/>
      <c r="AU1274" s="4"/>
      <c r="AV1274" s="4"/>
      <c r="AW1274" s="4"/>
      <c r="AX1274" s="4"/>
      <c r="AY1274" s="4"/>
      <c r="AZ1274" s="4"/>
      <c r="BA1274" s="4"/>
      <c r="BB1274" s="4"/>
      <c r="BC1274" s="4"/>
      <c r="BD1274" s="4"/>
      <c r="BE1274" s="4"/>
      <c r="BF1274" s="4"/>
      <c r="BG1274" s="4"/>
      <c r="BH1274" s="4"/>
      <c r="BI1274" s="4"/>
      <c r="BJ1274" s="4"/>
      <c r="BK1274" s="4"/>
      <c r="BL1274" s="4"/>
      <c r="BM1274" s="4"/>
      <c r="BN1274" s="4"/>
      <c r="BO1274" s="4"/>
      <c r="BP1274" s="4"/>
      <c r="BQ1274" s="4"/>
      <c r="BR1274" s="4"/>
      <c r="BS1274" s="4"/>
      <c r="BT1274" s="4"/>
      <c r="BU1274" s="4"/>
      <c r="BV1274" s="4"/>
      <c r="BW1274" s="4"/>
      <c r="BX1274" s="4"/>
      <c r="BY1274" s="4"/>
      <c r="BZ1274" s="4"/>
      <c r="CA1274" s="4"/>
      <c r="CB1274" s="4"/>
      <c r="CC1274" s="4"/>
      <c r="CD1274" s="4"/>
      <c r="CE1274" s="4"/>
      <c r="CF1274" s="4"/>
      <c r="CG1274" s="4"/>
      <c r="CH1274" s="4"/>
      <c r="CI1274" s="4"/>
      <c r="CJ1274" s="4"/>
      <c r="CK1274" s="4"/>
      <c r="CL1274" s="4"/>
      <c r="CM1274" s="4"/>
      <c r="CN1274" s="4"/>
      <c r="CO1274" s="4"/>
      <c r="CP1274" s="4"/>
      <c r="CQ1274" s="4"/>
      <c r="CR1274" s="4"/>
      <c r="CS1274" s="4"/>
      <c r="CT1274" s="4"/>
      <c r="CU1274" s="4"/>
      <c r="CV1274" s="4"/>
    </row>
    <row r="1275" spans="2:100" x14ac:dyDescent="0.25">
      <c r="B1275" s="5"/>
      <c r="C1275" s="5"/>
      <c r="D1275" s="5"/>
      <c r="E1275" s="5"/>
      <c r="F1275" s="5"/>
      <c r="G1275" s="5"/>
      <c r="H1275" s="5"/>
      <c r="I1275" s="5"/>
      <c r="J1275" s="5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  <c r="AA1275" s="5"/>
      <c r="AB1275" s="5"/>
      <c r="AC1275" s="5"/>
      <c r="AD1275" s="5"/>
      <c r="AE1275" s="5"/>
      <c r="AF1275" s="5"/>
      <c r="AG1275" s="5"/>
      <c r="AH1275" s="5"/>
      <c r="AI1275" s="5"/>
      <c r="AJ1275" s="5"/>
      <c r="AK1275" s="5"/>
      <c r="AL1275" s="5"/>
      <c r="AM1275" s="5"/>
      <c r="AN1275" s="5"/>
      <c r="AO1275" s="5"/>
      <c r="AP1275" s="5"/>
      <c r="AQ1275" s="5"/>
      <c r="AR1275" s="5"/>
      <c r="AS1275" s="5"/>
      <c r="AT1275" s="5"/>
      <c r="AU1275" s="5"/>
      <c r="AV1275" s="5"/>
      <c r="AW1275" s="5"/>
      <c r="AX1275" s="5"/>
      <c r="AY1275" s="5"/>
      <c r="AZ1275" s="5"/>
      <c r="BA1275" s="5"/>
      <c r="BB1275" s="5"/>
      <c r="BC1275" s="5"/>
      <c r="BD1275" s="5"/>
      <c r="BE1275" s="5"/>
      <c r="BF1275" s="5"/>
      <c r="BG1275" s="5"/>
      <c r="BH1275" s="5"/>
      <c r="BI1275" s="5"/>
      <c r="BJ1275" s="5"/>
      <c r="BK1275" s="5"/>
      <c r="BL1275" s="5"/>
      <c r="BM1275" s="5"/>
      <c r="BN1275" s="5"/>
      <c r="BO1275" s="5"/>
      <c r="BP1275" s="5"/>
      <c r="BQ1275" s="5"/>
      <c r="BR1275" s="5"/>
      <c r="BS1275" s="5"/>
      <c r="BT1275" s="5"/>
      <c r="BU1275" s="5"/>
      <c r="BV1275" s="5"/>
      <c r="BW1275" s="5"/>
      <c r="BX1275" s="5"/>
      <c r="BY1275" s="5"/>
      <c r="BZ1275" s="5"/>
      <c r="CA1275" s="5"/>
      <c r="CB1275" s="5"/>
      <c r="CC1275" s="5"/>
      <c r="CD1275" s="5"/>
      <c r="CE1275" s="5"/>
      <c r="CF1275" s="5"/>
      <c r="CG1275" s="5"/>
      <c r="CH1275" s="5"/>
      <c r="CI1275" s="5"/>
      <c r="CJ1275" s="5"/>
      <c r="CK1275" s="5"/>
      <c r="CL1275" s="5"/>
      <c r="CM1275" s="5"/>
      <c r="CN1275" s="5"/>
      <c r="CO1275" s="5"/>
      <c r="CP1275" s="5"/>
      <c r="CQ1275" s="5"/>
      <c r="CR1275" s="5"/>
      <c r="CS1275" s="5"/>
      <c r="CT1275" s="5"/>
      <c r="CU1275" s="5"/>
      <c r="CV1275" s="5"/>
    </row>
    <row r="1276" spans="2:100" x14ac:dyDescent="0.25"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</row>
    <row r="1277" spans="2:100" x14ac:dyDescent="0.25">
      <c r="B1277" s="4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4"/>
      <c r="AD1277" s="4"/>
      <c r="AE1277" s="4"/>
      <c r="AF1277" s="4"/>
      <c r="AG1277" s="4"/>
      <c r="AH1277" s="4"/>
      <c r="AI1277" s="4"/>
      <c r="AJ1277" s="4"/>
      <c r="AK1277" s="4"/>
      <c r="AL1277" s="4"/>
      <c r="AM1277" s="4"/>
      <c r="AN1277" s="4"/>
      <c r="AO1277" s="4"/>
      <c r="AP1277" s="4"/>
      <c r="AQ1277" s="4"/>
      <c r="AR1277" s="4"/>
      <c r="AS1277" s="4"/>
      <c r="AT1277" s="4"/>
      <c r="AU1277" s="4"/>
      <c r="AV1277" s="4"/>
      <c r="AW1277" s="4"/>
      <c r="AX1277" s="4"/>
      <c r="AY1277" s="4"/>
      <c r="AZ1277" s="4"/>
      <c r="BA1277" s="4"/>
      <c r="BB1277" s="4"/>
      <c r="BC1277" s="4"/>
      <c r="BD1277" s="4"/>
      <c r="BE1277" s="4"/>
      <c r="BF1277" s="4"/>
      <c r="BG1277" s="4"/>
      <c r="BH1277" s="4"/>
      <c r="BI1277" s="4"/>
      <c r="BJ1277" s="4"/>
      <c r="BK1277" s="4"/>
      <c r="BL1277" s="4"/>
      <c r="BM1277" s="4"/>
      <c r="BN1277" s="4"/>
      <c r="BO1277" s="4"/>
      <c r="BP1277" s="4"/>
      <c r="BQ1277" s="4"/>
      <c r="BR1277" s="4"/>
      <c r="BS1277" s="4"/>
      <c r="BT1277" s="4"/>
      <c r="BU1277" s="4"/>
      <c r="BV1277" s="4"/>
      <c r="BW1277" s="4"/>
      <c r="BX1277" s="4"/>
      <c r="BY1277" s="4"/>
      <c r="BZ1277" s="4"/>
      <c r="CA1277" s="4"/>
      <c r="CB1277" s="4"/>
      <c r="CC1277" s="4"/>
      <c r="CD1277" s="4"/>
      <c r="CE1277" s="4"/>
      <c r="CF1277" s="4"/>
      <c r="CG1277" s="4"/>
      <c r="CH1277" s="4"/>
      <c r="CI1277" s="4"/>
      <c r="CJ1277" s="4"/>
      <c r="CK1277" s="4"/>
      <c r="CL1277" s="4"/>
      <c r="CM1277" s="4"/>
      <c r="CN1277" s="4"/>
      <c r="CO1277" s="4"/>
      <c r="CP1277" s="4"/>
      <c r="CQ1277" s="4"/>
      <c r="CR1277" s="4"/>
      <c r="CS1277" s="4"/>
      <c r="CT1277" s="4"/>
      <c r="CU1277" s="4"/>
      <c r="CV1277" s="4"/>
    </row>
    <row r="1278" spans="2:100" x14ac:dyDescent="0.25">
      <c r="B1278" s="5"/>
      <c r="C1278" s="5"/>
      <c r="D1278" s="5"/>
      <c r="E1278" s="5"/>
      <c r="F1278" s="5"/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  <c r="AA1278" s="5"/>
      <c r="AB1278" s="5"/>
      <c r="AC1278" s="5"/>
      <c r="AD1278" s="5"/>
      <c r="AE1278" s="5"/>
      <c r="AF1278" s="5"/>
      <c r="AG1278" s="5"/>
      <c r="AH1278" s="5"/>
      <c r="AI1278" s="5"/>
      <c r="AJ1278" s="5"/>
      <c r="AK1278" s="5"/>
      <c r="AL1278" s="5"/>
      <c r="AM1278" s="5"/>
      <c r="AN1278" s="5"/>
      <c r="AO1278" s="5"/>
      <c r="AP1278" s="5"/>
      <c r="AQ1278" s="5"/>
      <c r="AR1278" s="5"/>
      <c r="AS1278" s="5"/>
      <c r="AT1278" s="5"/>
      <c r="AU1278" s="5"/>
      <c r="AV1278" s="5"/>
      <c r="AW1278" s="5"/>
      <c r="AX1278" s="5"/>
      <c r="AY1278" s="5"/>
      <c r="AZ1278" s="5"/>
      <c r="BA1278" s="5"/>
      <c r="BB1278" s="5"/>
      <c r="BC1278" s="5"/>
      <c r="BD1278" s="5"/>
      <c r="BE1278" s="5"/>
      <c r="BF1278" s="5"/>
      <c r="BG1278" s="5"/>
      <c r="BH1278" s="5"/>
      <c r="BI1278" s="5"/>
      <c r="BJ1278" s="5"/>
      <c r="BK1278" s="5"/>
      <c r="BL1278" s="5"/>
      <c r="BM1278" s="5"/>
      <c r="BN1278" s="5"/>
      <c r="BO1278" s="5"/>
      <c r="BP1278" s="5"/>
      <c r="BQ1278" s="5"/>
      <c r="BR1278" s="5"/>
      <c r="BS1278" s="5"/>
      <c r="BT1278" s="5"/>
      <c r="BU1278" s="5"/>
      <c r="BV1278" s="5"/>
      <c r="BW1278" s="5"/>
      <c r="BX1278" s="5"/>
      <c r="BY1278" s="5"/>
      <c r="BZ1278" s="5"/>
      <c r="CA1278" s="5"/>
      <c r="CB1278" s="5"/>
      <c r="CC1278" s="5"/>
      <c r="CD1278" s="5"/>
      <c r="CE1278" s="5"/>
      <c r="CF1278" s="5"/>
      <c r="CG1278" s="5"/>
      <c r="CH1278" s="5"/>
      <c r="CI1278" s="5"/>
      <c r="CJ1278" s="5"/>
      <c r="CK1278" s="5"/>
      <c r="CL1278" s="5"/>
      <c r="CM1278" s="5"/>
      <c r="CN1278" s="5"/>
      <c r="CO1278" s="5"/>
      <c r="CP1278" s="5"/>
      <c r="CQ1278" s="5"/>
      <c r="CR1278" s="5"/>
      <c r="CS1278" s="5"/>
      <c r="CT1278" s="5"/>
      <c r="CU1278" s="5"/>
      <c r="CV1278" s="5"/>
    </row>
    <row r="1279" spans="2:100" x14ac:dyDescent="0.25"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</row>
    <row r="1280" spans="2:100" x14ac:dyDescent="0.25">
      <c r="B1280" s="4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4"/>
      <c r="AD1280" s="4"/>
      <c r="AE1280" s="4"/>
      <c r="AF1280" s="4"/>
      <c r="AG1280" s="4"/>
      <c r="AH1280" s="4"/>
      <c r="AI1280" s="4"/>
      <c r="AJ1280" s="4"/>
      <c r="AK1280" s="4"/>
      <c r="AL1280" s="4"/>
      <c r="AM1280" s="4"/>
      <c r="AN1280" s="4"/>
      <c r="AO1280" s="4"/>
      <c r="AP1280" s="4"/>
      <c r="AQ1280" s="4"/>
      <c r="AR1280" s="4"/>
      <c r="AS1280" s="4"/>
      <c r="AT1280" s="4"/>
      <c r="AU1280" s="4"/>
      <c r="AV1280" s="4"/>
      <c r="AW1280" s="4"/>
      <c r="AX1280" s="4"/>
      <c r="AY1280" s="4"/>
      <c r="AZ1280" s="4"/>
      <c r="BA1280" s="4"/>
      <c r="BB1280" s="4"/>
      <c r="BC1280" s="4"/>
      <c r="BD1280" s="4"/>
      <c r="BE1280" s="4"/>
      <c r="BF1280" s="4"/>
      <c r="BG1280" s="4"/>
      <c r="BH1280" s="4"/>
      <c r="BI1280" s="4"/>
      <c r="BJ1280" s="4"/>
      <c r="BK1280" s="4"/>
      <c r="BL1280" s="4"/>
      <c r="BM1280" s="4"/>
      <c r="BN1280" s="4"/>
      <c r="BO1280" s="4"/>
      <c r="BP1280" s="4"/>
      <c r="BQ1280" s="4"/>
      <c r="BR1280" s="4"/>
      <c r="BS1280" s="4"/>
      <c r="BT1280" s="4"/>
      <c r="BU1280" s="4"/>
      <c r="BV1280" s="4"/>
      <c r="BW1280" s="4"/>
      <c r="BX1280" s="4"/>
      <c r="BY1280" s="4"/>
      <c r="BZ1280" s="4"/>
      <c r="CA1280" s="4"/>
      <c r="CB1280" s="4"/>
      <c r="CC1280" s="4"/>
      <c r="CD1280" s="4"/>
      <c r="CE1280" s="4"/>
      <c r="CF1280" s="4"/>
      <c r="CG1280" s="4"/>
      <c r="CH1280" s="4"/>
      <c r="CI1280" s="4"/>
      <c r="CJ1280" s="4"/>
      <c r="CK1280" s="4"/>
      <c r="CL1280" s="4"/>
      <c r="CM1280" s="4"/>
      <c r="CN1280" s="4"/>
      <c r="CO1280" s="4"/>
      <c r="CP1280" s="4"/>
      <c r="CQ1280" s="4"/>
      <c r="CR1280" s="4"/>
      <c r="CS1280" s="4"/>
      <c r="CT1280" s="4"/>
      <c r="CU1280" s="4"/>
      <c r="CV1280" s="4"/>
    </row>
    <row r="1281" spans="2:100" x14ac:dyDescent="0.25">
      <c r="B1281" s="5"/>
      <c r="C1281" s="5"/>
      <c r="D1281" s="5"/>
      <c r="E1281" s="5"/>
      <c r="F1281" s="5"/>
      <c r="G1281" s="5"/>
      <c r="H1281" s="5"/>
      <c r="I1281" s="5"/>
      <c r="J1281" s="5"/>
      <c r="K1281" s="5"/>
      <c r="L1281" s="5"/>
      <c r="M1281" s="5"/>
      <c r="N1281" s="5"/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/>
      <c r="AB1281" s="5"/>
      <c r="AC1281" s="5"/>
      <c r="AD1281" s="5"/>
      <c r="AE1281" s="5"/>
      <c r="AF1281" s="5"/>
      <c r="AG1281" s="5"/>
      <c r="AH1281" s="5"/>
      <c r="AI1281" s="5"/>
      <c r="AJ1281" s="5"/>
      <c r="AK1281" s="5"/>
      <c r="AL1281" s="5"/>
      <c r="AM1281" s="5"/>
      <c r="AN1281" s="5"/>
      <c r="AO1281" s="5"/>
      <c r="AP1281" s="5"/>
      <c r="AQ1281" s="5"/>
      <c r="AR1281" s="5"/>
      <c r="AS1281" s="5"/>
      <c r="AT1281" s="5"/>
      <c r="AU1281" s="5"/>
      <c r="AV1281" s="5"/>
      <c r="AW1281" s="5"/>
      <c r="AX1281" s="5"/>
      <c r="AY1281" s="5"/>
      <c r="AZ1281" s="5"/>
      <c r="BA1281" s="5"/>
      <c r="BB1281" s="5"/>
      <c r="BC1281" s="5"/>
      <c r="BD1281" s="5"/>
      <c r="BE1281" s="5"/>
      <c r="BF1281" s="5"/>
      <c r="BG1281" s="5"/>
      <c r="BH1281" s="5"/>
      <c r="BI1281" s="5"/>
      <c r="BJ1281" s="5"/>
      <c r="BK1281" s="5"/>
      <c r="BL1281" s="5"/>
      <c r="BM1281" s="5"/>
      <c r="BN1281" s="5"/>
      <c r="BO1281" s="5"/>
      <c r="BP1281" s="5"/>
      <c r="BQ1281" s="5"/>
      <c r="BR1281" s="5"/>
      <c r="BS1281" s="5"/>
      <c r="BT1281" s="5"/>
      <c r="BU1281" s="5"/>
      <c r="BV1281" s="5"/>
      <c r="BW1281" s="5"/>
      <c r="BX1281" s="5"/>
      <c r="BY1281" s="5"/>
      <c r="BZ1281" s="5"/>
      <c r="CA1281" s="5"/>
      <c r="CB1281" s="5"/>
      <c r="CC1281" s="5"/>
      <c r="CD1281" s="5"/>
      <c r="CE1281" s="5"/>
      <c r="CF1281" s="5"/>
      <c r="CG1281" s="5"/>
      <c r="CH1281" s="5"/>
      <c r="CI1281" s="5"/>
      <c r="CJ1281" s="5"/>
      <c r="CK1281" s="5"/>
      <c r="CL1281" s="5"/>
      <c r="CM1281" s="5"/>
      <c r="CN1281" s="5"/>
      <c r="CO1281" s="5"/>
      <c r="CP1281" s="5"/>
      <c r="CQ1281" s="5"/>
      <c r="CR1281" s="5"/>
      <c r="CS1281" s="5"/>
      <c r="CT1281" s="5"/>
      <c r="CU1281" s="5"/>
      <c r="CV1281" s="5"/>
    </row>
    <row r="1282" spans="2:100" x14ac:dyDescent="0.25"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</row>
    <row r="1283" spans="2:100" x14ac:dyDescent="0.25">
      <c r="B1283" s="4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4"/>
      <c r="AD1283" s="4"/>
      <c r="AE1283" s="4"/>
      <c r="AF1283" s="4"/>
      <c r="AG1283" s="4"/>
      <c r="AH1283" s="4"/>
      <c r="AI1283" s="4"/>
      <c r="AJ1283" s="4"/>
      <c r="AK1283" s="4"/>
      <c r="AL1283" s="4"/>
      <c r="AM1283" s="4"/>
      <c r="AN1283" s="4"/>
      <c r="AO1283" s="4"/>
      <c r="AP1283" s="4"/>
      <c r="AQ1283" s="4"/>
      <c r="AR1283" s="4"/>
      <c r="AS1283" s="4"/>
      <c r="AT1283" s="4"/>
      <c r="AU1283" s="4"/>
      <c r="AV1283" s="4"/>
      <c r="AW1283" s="4"/>
      <c r="AX1283" s="4"/>
      <c r="AY1283" s="4"/>
      <c r="AZ1283" s="4"/>
      <c r="BA1283" s="4"/>
      <c r="BB1283" s="4"/>
      <c r="BC1283" s="4"/>
      <c r="BD1283" s="4"/>
      <c r="BE1283" s="4"/>
      <c r="BF1283" s="4"/>
      <c r="BG1283" s="4"/>
      <c r="BH1283" s="4"/>
      <c r="BI1283" s="4"/>
      <c r="BJ1283" s="4"/>
      <c r="BK1283" s="4"/>
      <c r="BL1283" s="4"/>
      <c r="BM1283" s="4"/>
      <c r="BN1283" s="4"/>
      <c r="BO1283" s="4"/>
      <c r="BP1283" s="4"/>
      <c r="BQ1283" s="4"/>
      <c r="BR1283" s="4"/>
      <c r="BS1283" s="4"/>
      <c r="BT1283" s="4"/>
      <c r="BU1283" s="4"/>
      <c r="BV1283" s="4"/>
      <c r="BW1283" s="4"/>
      <c r="BX1283" s="4"/>
      <c r="BY1283" s="4"/>
      <c r="BZ1283" s="4"/>
      <c r="CA1283" s="4"/>
      <c r="CB1283" s="4"/>
      <c r="CC1283" s="4"/>
      <c r="CD1283" s="4"/>
      <c r="CE1283" s="4"/>
      <c r="CF1283" s="4"/>
      <c r="CG1283" s="4"/>
      <c r="CH1283" s="4"/>
      <c r="CI1283" s="4"/>
      <c r="CJ1283" s="4"/>
      <c r="CK1283" s="4"/>
      <c r="CL1283" s="4"/>
      <c r="CM1283" s="4"/>
      <c r="CN1283" s="4"/>
      <c r="CO1283" s="4"/>
      <c r="CP1283" s="4"/>
      <c r="CQ1283" s="4"/>
      <c r="CR1283" s="4"/>
      <c r="CS1283" s="4"/>
      <c r="CT1283" s="4"/>
      <c r="CU1283" s="4"/>
      <c r="CV1283" s="4"/>
    </row>
    <row r="1284" spans="2:100" x14ac:dyDescent="0.25">
      <c r="B1284" s="5"/>
      <c r="C1284" s="5"/>
      <c r="D1284" s="5"/>
      <c r="E1284" s="5"/>
      <c r="F1284" s="5"/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/>
      <c r="AC1284" s="5"/>
      <c r="AD1284" s="5"/>
      <c r="AE1284" s="5"/>
      <c r="AF1284" s="5"/>
      <c r="AG1284" s="5"/>
      <c r="AH1284" s="5"/>
      <c r="AI1284" s="5"/>
      <c r="AJ1284" s="5"/>
      <c r="AK1284" s="5"/>
      <c r="AL1284" s="5"/>
      <c r="AM1284" s="5"/>
      <c r="AN1284" s="5"/>
      <c r="AO1284" s="5"/>
      <c r="AP1284" s="5"/>
      <c r="AQ1284" s="5"/>
      <c r="AR1284" s="5"/>
      <c r="AS1284" s="5"/>
      <c r="AT1284" s="5"/>
      <c r="AU1284" s="5"/>
      <c r="AV1284" s="5"/>
      <c r="AW1284" s="5"/>
      <c r="AX1284" s="5"/>
      <c r="AY1284" s="5"/>
      <c r="AZ1284" s="5"/>
      <c r="BA1284" s="5"/>
      <c r="BB1284" s="5"/>
      <c r="BC1284" s="5"/>
      <c r="BD1284" s="5"/>
      <c r="BE1284" s="5"/>
      <c r="BF1284" s="5"/>
      <c r="BG1284" s="5"/>
      <c r="BH1284" s="5"/>
      <c r="BI1284" s="5"/>
      <c r="BJ1284" s="5"/>
      <c r="BK1284" s="5"/>
      <c r="BL1284" s="5"/>
      <c r="BM1284" s="5"/>
      <c r="BN1284" s="5"/>
      <c r="BO1284" s="5"/>
      <c r="BP1284" s="5"/>
      <c r="BQ1284" s="5"/>
      <c r="BR1284" s="5"/>
      <c r="BS1284" s="5"/>
      <c r="BT1284" s="5"/>
      <c r="BU1284" s="5"/>
      <c r="BV1284" s="5"/>
      <c r="BW1284" s="5"/>
      <c r="BX1284" s="5"/>
      <c r="BY1284" s="5"/>
      <c r="BZ1284" s="5"/>
      <c r="CA1284" s="5"/>
      <c r="CB1284" s="5"/>
      <c r="CC1284" s="5"/>
      <c r="CD1284" s="5"/>
      <c r="CE1284" s="5"/>
      <c r="CF1284" s="5"/>
      <c r="CG1284" s="5"/>
      <c r="CH1284" s="5"/>
      <c r="CI1284" s="5"/>
      <c r="CJ1284" s="5"/>
      <c r="CK1284" s="5"/>
      <c r="CL1284" s="5"/>
      <c r="CM1284" s="5"/>
      <c r="CN1284" s="5"/>
      <c r="CO1284" s="5"/>
      <c r="CP1284" s="5"/>
      <c r="CQ1284" s="5"/>
      <c r="CR1284" s="5"/>
      <c r="CS1284" s="5"/>
      <c r="CT1284" s="5"/>
      <c r="CU1284" s="5"/>
      <c r="CV1284" s="5"/>
    </row>
    <row r="1285" spans="2:100" x14ac:dyDescent="0.25"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</row>
    <row r="1286" spans="2:100" x14ac:dyDescent="0.25">
      <c r="B1286" s="4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4"/>
      <c r="AD1286" s="4"/>
      <c r="AE1286" s="4"/>
      <c r="AF1286" s="4"/>
      <c r="AG1286" s="4"/>
      <c r="AH1286" s="4"/>
      <c r="AI1286" s="4"/>
      <c r="AJ1286" s="4"/>
      <c r="AK1286" s="4"/>
      <c r="AL1286" s="4"/>
      <c r="AM1286" s="4"/>
      <c r="AN1286" s="4"/>
      <c r="AO1286" s="4"/>
      <c r="AP1286" s="4"/>
      <c r="AQ1286" s="4"/>
      <c r="AR1286" s="4"/>
      <c r="AS1286" s="4"/>
      <c r="AT1286" s="4"/>
      <c r="AU1286" s="4"/>
      <c r="AV1286" s="4"/>
      <c r="AW1286" s="4"/>
      <c r="AX1286" s="4"/>
      <c r="AY1286" s="4"/>
      <c r="AZ1286" s="4"/>
      <c r="BA1286" s="4"/>
      <c r="BB1286" s="4"/>
      <c r="BC1286" s="4"/>
      <c r="BD1286" s="4"/>
      <c r="BE1286" s="4"/>
      <c r="BF1286" s="4"/>
      <c r="BG1286" s="4"/>
      <c r="BH1286" s="4"/>
      <c r="BI1286" s="4"/>
      <c r="BJ1286" s="4"/>
      <c r="BK1286" s="4"/>
      <c r="BL1286" s="4"/>
      <c r="BM1286" s="4"/>
      <c r="BN1286" s="4"/>
      <c r="BO1286" s="4"/>
      <c r="BP1286" s="4"/>
      <c r="BQ1286" s="4"/>
      <c r="BR1286" s="4"/>
      <c r="BS1286" s="4"/>
      <c r="BT1286" s="4"/>
      <c r="BU1286" s="4"/>
      <c r="BV1286" s="4"/>
      <c r="BW1286" s="4"/>
      <c r="BX1286" s="4"/>
      <c r="BY1286" s="4"/>
      <c r="BZ1286" s="4"/>
      <c r="CA1286" s="4"/>
      <c r="CB1286" s="4"/>
      <c r="CC1286" s="4"/>
      <c r="CD1286" s="4"/>
      <c r="CE1286" s="4"/>
      <c r="CF1286" s="4"/>
      <c r="CG1286" s="4"/>
      <c r="CH1286" s="4"/>
      <c r="CI1286" s="4"/>
      <c r="CJ1286" s="4"/>
      <c r="CK1286" s="4"/>
      <c r="CL1286" s="4"/>
      <c r="CM1286" s="4"/>
      <c r="CN1286" s="4"/>
      <c r="CO1286" s="4"/>
      <c r="CP1286" s="4"/>
      <c r="CQ1286" s="4"/>
      <c r="CR1286" s="4"/>
      <c r="CS1286" s="4"/>
      <c r="CT1286" s="4"/>
      <c r="CU1286" s="4"/>
      <c r="CV1286" s="4"/>
    </row>
    <row r="1287" spans="2:100" x14ac:dyDescent="0.25">
      <c r="B1287" s="5"/>
      <c r="C1287" s="5"/>
      <c r="D1287" s="5"/>
      <c r="E1287" s="5"/>
      <c r="F1287" s="5"/>
      <c r="G1287" s="5"/>
      <c r="H1287" s="5"/>
      <c r="I1287" s="5"/>
      <c r="J1287" s="5"/>
      <c r="K1287" s="5"/>
      <c r="L1287" s="5"/>
      <c r="M1287" s="5"/>
      <c r="N1287" s="5"/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  <c r="AA1287" s="5"/>
      <c r="AB1287" s="5"/>
      <c r="AC1287" s="5"/>
      <c r="AD1287" s="5"/>
      <c r="AE1287" s="5"/>
      <c r="AF1287" s="5"/>
      <c r="AG1287" s="5"/>
      <c r="AH1287" s="5"/>
      <c r="AI1287" s="5"/>
      <c r="AJ1287" s="5"/>
      <c r="AK1287" s="5"/>
      <c r="AL1287" s="5"/>
      <c r="AM1287" s="5"/>
      <c r="AN1287" s="5"/>
      <c r="AO1287" s="5"/>
      <c r="AP1287" s="5"/>
      <c r="AQ1287" s="5"/>
      <c r="AR1287" s="5"/>
      <c r="AS1287" s="5"/>
      <c r="AT1287" s="5"/>
      <c r="AU1287" s="5"/>
      <c r="AV1287" s="5"/>
      <c r="AW1287" s="5"/>
      <c r="AX1287" s="5"/>
      <c r="AY1287" s="5"/>
      <c r="AZ1287" s="5"/>
      <c r="BA1287" s="5"/>
      <c r="BB1287" s="5"/>
      <c r="BC1287" s="5"/>
      <c r="BD1287" s="5"/>
      <c r="BE1287" s="5"/>
      <c r="BF1287" s="5"/>
      <c r="BG1287" s="5"/>
      <c r="BH1287" s="5"/>
      <c r="BI1287" s="5"/>
      <c r="BJ1287" s="5"/>
      <c r="BK1287" s="5"/>
      <c r="BL1287" s="5"/>
      <c r="BM1287" s="5"/>
      <c r="BN1287" s="5"/>
      <c r="BO1287" s="5"/>
      <c r="BP1287" s="5"/>
      <c r="BQ1287" s="5"/>
      <c r="BR1287" s="5"/>
      <c r="BS1287" s="5"/>
      <c r="BT1287" s="5"/>
      <c r="BU1287" s="5"/>
      <c r="BV1287" s="5"/>
      <c r="BW1287" s="5"/>
      <c r="BX1287" s="5"/>
      <c r="BY1287" s="5"/>
      <c r="BZ1287" s="5"/>
      <c r="CA1287" s="5"/>
      <c r="CB1287" s="5"/>
      <c r="CC1287" s="5"/>
      <c r="CD1287" s="5"/>
      <c r="CE1287" s="5"/>
      <c r="CF1287" s="5"/>
      <c r="CG1287" s="5"/>
      <c r="CH1287" s="5"/>
      <c r="CI1287" s="5"/>
      <c r="CJ1287" s="5"/>
      <c r="CK1287" s="5"/>
      <c r="CL1287" s="5"/>
      <c r="CM1287" s="5"/>
      <c r="CN1287" s="5"/>
      <c r="CO1287" s="5"/>
      <c r="CP1287" s="5"/>
      <c r="CQ1287" s="5"/>
      <c r="CR1287" s="5"/>
      <c r="CS1287" s="5"/>
      <c r="CT1287" s="5"/>
      <c r="CU1287" s="5"/>
      <c r="CV1287" s="5"/>
    </row>
    <row r="1288" spans="2:100" x14ac:dyDescent="0.25"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</row>
    <row r="1289" spans="2:100" x14ac:dyDescent="0.25">
      <c r="B1289" s="4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4"/>
      <c r="AD1289" s="4"/>
      <c r="AE1289" s="4"/>
      <c r="AF1289" s="4"/>
      <c r="AG1289" s="4"/>
      <c r="AH1289" s="4"/>
      <c r="AI1289" s="4"/>
      <c r="AJ1289" s="4"/>
      <c r="AK1289" s="4"/>
      <c r="AL1289" s="4"/>
      <c r="AM1289" s="4"/>
      <c r="AN1289" s="4"/>
      <c r="AO1289" s="4"/>
      <c r="AP1289" s="4"/>
      <c r="AQ1289" s="4"/>
      <c r="AR1289" s="4"/>
      <c r="AS1289" s="4"/>
      <c r="AT1289" s="4"/>
      <c r="AU1289" s="4"/>
      <c r="AV1289" s="4"/>
      <c r="AW1289" s="4"/>
      <c r="AX1289" s="4"/>
      <c r="AY1289" s="4"/>
      <c r="AZ1289" s="4"/>
      <c r="BA1289" s="4"/>
      <c r="BB1289" s="4"/>
      <c r="BC1289" s="4"/>
      <c r="BD1289" s="4"/>
      <c r="BE1289" s="4"/>
      <c r="BF1289" s="4"/>
      <c r="BG1289" s="4"/>
      <c r="BH1289" s="4"/>
      <c r="BI1289" s="4"/>
      <c r="BJ1289" s="4"/>
      <c r="BK1289" s="4"/>
      <c r="BL1289" s="4"/>
      <c r="BM1289" s="4"/>
      <c r="BN1289" s="4"/>
      <c r="BO1289" s="4"/>
      <c r="BP1289" s="4"/>
      <c r="BQ1289" s="4"/>
      <c r="BR1289" s="4"/>
      <c r="BS1289" s="4"/>
      <c r="BT1289" s="4"/>
      <c r="BU1289" s="4"/>
      <c r="BV1289" s="4"/>
      <c r="BW1289" s="4"/>
      <c r="BX1289" s="4"/>
      <c r="BY1289" s="4"/>
      <c r="BZ1289" s="4"/>
      <c r="CA1289" s="4"/>
      <c r="CB1289" s="4"/>
      <c r="CC1289" s="4"/>
      <c r="CD1289" s="4"/>
      <c r="CE1289" s="4"/>
      <c r="CF1289" s="4"/>
      <c r="CG1289" s="4"/>
      <c r="CH1289" s="4"/>
      <c r="CI1289" s="4"/>
      <c r="CJ1289" s="4"/>
      <c r="CK1289" s="4"/>
      <c r="CL1289" s="4"/>
      <c r="CM1289" s="4"/>
      <c r="CN1289" s="4"/>
      <c r="CO1289" s="4"/>
      <c r="CP1289" s="4"/>
      <c r="CQ1289" s="4"/>
      <c r="CR1289" s="4"/>
      <c r="CS1289" s="4"/>
      <c r="CT1289" s="4"/>
      <c r="CU1289" s="4"/>
      <c r="CV1289" s="4"/>
    </row>
    <row r="1290" spans="2:100" x14ac:dyDescent="0.25">
      <c r="B1290" s="5"/>
      <c r="C1290" s="5"/>
      <c r="D1290" s="5"/>
      <c r="E1290" s="5"/>
      <c r="F1290" s="5"/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  <c r="AA1290" s="5"/>
      <c r="AB1290" s="5"/>
      <c r="AC1290" s="5"/>
      <c r="AD1290" s="5"/>
      <c r="AE1290" s="5"/>
      <c r="AF1290" s="5"/>
      <c r="AG1290" s="5"/>
      <c r="AH1290" s="5"/>
      <c r="AI1290" s="5"/>
      <c r="AJ1290" s="5"/>
      <c r="AK1290" s="5"/>
      <c r="AL1290" s="5"/>
      <c r="AM1290" s="5"/>
      <c r="AN1290" s="5"/>
      <c r="AO1290" s="5"/>
      <c r="AP1290" s="5"/>
      <c r="AQ1290" s="5"/>
      <c r="AR1290" s="5"/>
      <c r="AS1290" s="5"/>
      <c r="AT1290" s="5"/>
      <c r="AU1290" s="5"/>
      <c r="AV1290" s="5"/>
      <c r="AW1290" s="5"/>
      <c r="AX1290" s="5"/>
      <c r="AY1290" s="5"/>
      <c r="AZ1290" s="5"/>
      <c r="BA1290" s="5"/>
      <c r="BB1290" s="5"/>
      <c r="BC1290" s="5"/>
      <c r="BD1290" s="5"/>
      <c r="BE1290" s="5"/>
      <c r="BF1290" s="5"/>
      <c r="BG1290" s="5"/>
      <c r="BH1290" s="5"/>
      <c r="BI1290" s="5"/>
      <c r="BJ1290" s="5"/>
      <c r="BK1290" s="5"/>
      <c r="BL1290" s="5"/>
      <c r="BM1290" s="5"/>
      <c r="BN1290" s="5"/>
      <c r="BO1290" s="5"/>
      <c r="BP1290" s="5"/>
      <c r="BQ1290" s="5"/>
      <c r="BR1290" s="5"/>
      <c r="BS1290" s="5"/>
      <c r="BT1290" s="5"/>
      <c r="BU1290" s="5"/>
      <c r="BV1290" s="5"/>
      <c r="BW1290" s="5"/>
      <c r="BX1290" s="5"/>
      <c r="BY1290" s="5"/>
      <c r="BZ1290" s="5"/>
      <c r="CA1290" s="5"/>
      <c r="CB1290" s="5"/>
      <c r="CC1290" s="5"/>
      <c r="CD1290" s="5"/>
      <c r="CE1290" s="5"/>
      <c r="CF1290" s="5"/>
      <c r="CG1290" s="5"/>
      <c r="CH1290" s="5"/>
      <c r="CI1290" s="5"/>
      <c r="CJ1290" s="5"/>
      <c r="CK1290" s="5"/>
      <c r="CL1290" s="5"/>
      <c r="CM1290" s="5"/>
      <c r="CN1290" s="5"/>
      <c r="CO1290" s="5"/>
      <c r="CP1290" s="5"/>
      <c r="CQ1290" s="5"/>
      <c r="CR1290" s="5"/>
      <c r="CS1290" s="5"/>
      <c r="CT1290" s="5"/>
      <c r="CU1290" s="5"/>
      <c r="CV1290" s="5"/>
    </row>
    <row r="1291" spans="2:100" x14ac:dyDescent="0.25"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</row>
    <row r="1292" spans="2:100" x14ac:dyDescent="0.25">
      <c r="B1292" s="4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4"/>
      <c r="AD1292" s="4"/>
      <c r="AE1292" s="4"/>
      <c r="AF1292" s="4"/>
      <c r="AG1292" s="4"/>
      <c r="AH1292" s="4"/>
      <c r="AI1292" s="4"/>
      <c r="AJ1292" s="4"/>
      <c r="AK1292" s="4"/>
      <c r="AL1292" s="4"/>
      <c r="AM1292" s="4"/>
      <c r="AN1292" s="4"/>
      <c r="AO1292" s="4"/>
      <c r="AP1292" s="4"/>
      <c r="AQ1292" s="4"/>
      <c r="AR1292" s="4"/>
      <c r="AS1292" s="4"/>
      <c r="AT1292" s="4"/>
      <c r="AU1292" s="4"/>
      <c r="AV1292" s="4"/>
      <c r="AW1292" s="4"/>
      <c r="AX1292" s="4"/>
      <c r="AY1292" s="4"/>
      <c r="AZ1292" s="4"/>
      <c r="BA1292" s="4"/>
      <c r="BB1292" s="4"/>
      <c r="BC1292" s="4"/>
      <c r="BD1292" s="4"/>
      <c r="BE1292" s="4"/>
      <c r="BF1292" s="4"/>
      <c r="BG1292" s="4"/>
      <c r="BH1292" s="4"/>
      <c r="BI1292" s="4"/>
      <c r="BJ1292" s="4"/>
      <c r="BK1292" s="4"/>
      <c r="BL1292" s="4"/>
      <c r="BM1292" s="4"/>
      <c r="BN1292" s="4"/>
      <c r="BO1292" s="4"/>
      <c r="BP1292" s="4"/>
      <c r="BQ1292" s="4"/>
      <c r="BR1292" s="4"/>
      <c r="BS1292" s="4"/>
      <c r="BT1292" s="4"/>
      <c r="BU1292" s="4"/>
      <c r="BV1292" s="4"/>
      <c r="BW1292" s="4"/>
      <c r="BX1292" s="4"/>
      <c r="BY1292" s="4"/>
      <c r="BZ1292" s="4"/>
      <c r="CA1292" s="4"/>
      <c r="CB1292" s="4"/>
      <c r="CC1292" s="4"/>
      <c r="CD1292" s="4"/>
      <c r="CE1292" s="4"/>
      <c r="CF1292" s="4"/>
      <c r="CG1292" s="4"/>
      <c r="CH1292" s="4"/>
      <c r="CI1292" s="4"/>
      <c r="CJ1292" s="4"/>
      <c r="CK1292" s="4"/>
      <c r="CL1292" s="4"/>
      <c r="CM1292" s="4"/>
      <c r="CN1292" s="4"/>
      <c r="CO1292" s="4"/>
      <c r="CP1292" s="4"/>
      <c r="CQ1292" s="4"/>
      <c r="CR1292" s="4"/>
      <c r="CS1292" s="4"/>
      <c r="CT1292" s="4"/>
      <c r="CU1292" s="4"/>
      <c r="CV1292" s="4"/>
    </row>
    <row r="1293" spans="2:100" x14ac:dyDescent="0.25">
      <c r="B1293" s="5"/>
      <c r="C1293" s="5"/>
      <c r="D1293" s="5"/>
      <c r="E1293" s="5"/>
      <c r="F1293" s="5"/>
      <c r="G1293" s="5"/>
      <c r="H1293" s="5"/>
      <c r="I1293" s="5"/>
      <c r="J1293" s="5"/>
      <c r="K1293" s="5"/>
      <c r="L1293" s="5"/>
      <c r="M1293" s="5"/>
      <c r="N1293" s="5"/>
      <c r="O1293" s="5"/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  <c r="AA1293" s="5"/>
      <c r="AB1293" s="5"/>
      <c r="AC1293" s="5"/>
      <c r="AD1293" s="5"/>
      <c r="AE1293" s="5"/>
      <c r="AF1293" s="5"/>
      <c r="AG1293" s="5"/>
      <c r="AH1293" s="5"/>
      <c r="AI1293" s="5"/>
      <c r="AJ1293" s="5"/>
      <c r="AK1293" s="5"/>
      <c r="AL1293" s="5"/>
      <c r="AM1293" s="5"/>
      <c r="AN1293" s="5"/>
      <c r="AO1293" s="5"/>
      <c r="AP1293" s="5"/>
      <c r="AQ1293" s="5"/>
      <c r="AR1293" s="5"/>
      <c r="AS1293" s="5"/>
      <c r="AT1293" s="5"/>
      <c r="AU1293" s="5"/>
      <c r="AV1293" s="5"/>
      <c r="AW1293" s="5"/>
      <c r="AX1293" s="5"/>
      <c r="AY1293" s="5"/>
      <c r="AZ1293" s="5"/>
      <c r="BA1293" s="5"/>
      <c r="BB1293" s="5"/>
      <c r="BC1293" s="5"/>
      <c r="BD1293" s="5"/>
      <c r="BE1293" s="5"/>
      <c r="BF1293" s="5"/>
      <c r="BG1293" s="5"/>
      <c r="BH1293" s="5"/>
      <c r="BI1293" s="5"/>
      <c r="BJ1293" s="5"/>
      <c r="BK1293" s="5"/>
      <c r="BL1293" s="5"/>
      <c r="BM1293" s="5"/>
      <c r="BN1293" s="5"/>
      <c r="BO1293" s="5"/>
      <c r="BP1293" s="5"/>
      <c r="BQ1293" s="5"/>
      <c r="BR1293" s="5"/>
      <c r="BS1293" s="5"/>
      <c r="BT1293" s="5"/>
      <c r="BU1293" s="5"/>
      <c r="BV1293" s="5"/>
      <c r="BW1293" s="5"/>
      <c r="BX1293" s="5"/>
      <c r="BY1293" s="5"/>
      <c r="BZ1293" s="5"/>
      <c r="CA1293" s="5"/>
      <c r="CB1293" s="5"/>
      <c r="CC1293" s="5"/>
      <c r="CD1293" s="5"/>
      <c r="CE1293" s="5"/>
      <c r="CF1293" s="5"/>
      <c r="CG1293" s="5"/>
      <c r="CH1293" s="5"/>
      <c r="CI1293" s="5"/>
      <c r="CJ1293" s="5"/>
      <c r="CK1293" s="5"/>
      <c r="CL1293" s="5"/>
      <c r="CM1293" s="5"/>
      <c r="CN1293" s="5"/>
      <c r="CO1293" s="5"/>
      <c r="CP1293" s="5"/>
      <c r="CQ1293" s="5"/>
      <c r="CR1293" s="5"/>
      <c r="CS1293" s="5"/>
      <c r="CT1293" s="5"/>
      <c r="CU1293" s="5"/>
      <c r="CV1293" s="5"/>
    </row>
    <row r="1294" spans="2:100" x14ac:dyDescent="0.25"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</row>
    <row r="1295" spans="2:100" x14ac:dyDescent="0.25">
      <c r="B1295" s="4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4"/>
      <c r="AD1295" s="4"/>
      <c r="AE1295" s="4"/>
      <c r="AF1295" s="4"/>
      <c r="AG1295" s="4"/>
      <c r="AH1295" s="4"/>
      <c r="AI1295" s="4"/>
      <c r="AJ1295" s="4"/>
      <c r="AK1295" s="4"/>
      <c r="AL1295" s="4"/>
      <c r="AM1295" s="4"/>
      <c r="AN1295" s="4"/>
      <c r="AO1295" s="4"/>
      <c r="AP1295" s="4"/>
      <c r="AQ1295" s="4"/>
      <c r="AR1295" s="4"/>
      <c r="AS1295" s="4"/>
      <c r="AT1295" s="4"/>
      <c r="AU1295" s="4"/>
      <c r="AV1295" s="4"/>
      <c r="AW1295" s="4"/>
      <c r="AX1295" s="4"/>
      <c r="AY1295" s="4"/>
      <c r="AZ1295" s="4"/>
      <c r="BA1295" s="4"/>
      <c r="BB1295" s="4"/>
      <c r="BC1295" s="4"/>
      <c r="BD1295" s="4"/>
      <c r="BE1295" s="4"/>
      <c r="BF1295" s="4"/>
      <c r="BG1295" s="4"/>
      <c r="BH1295" s="4"/>
      <c r="BI1295" s="4"/>
      <c r="BJ1295" s="4"/>
      <c r="BK1295" s="4"/>
      <c r="BL1295" s="4"/>
      <c r="BM1295" s="4"/>
      <c r="BN1295" s="4"/>
      <c r="BO1295" s="4"/>
      <c r="BP1295" s="4"/>
      <c r="BQ1295" s="4"/>
      <c r="BR1295" s="4"/>
      <c r="BS1295" s="4"/>
      <c r="BT1295" s="4"/>
      <c r="BU1295" s="4"/>
      <c r="BV1295" s="4"/>
      <c r="BW1295" s="4"/>
      <c r="BX1295" s="4"/>
      <c r="BY1295" s="4"/>
      <c r="BZ1295" s="4"/>
      <c r="CA1295" s="4"/>
      <c r="CB1295" s="4"/>
      <c r="CC1295" s="4"/>
      <c r="CD1295" s="4"/>
      <c r="CE1295" s="4"/>
      <c r="CF1295" s="4"/>
      <c r="CG1295" s="4"/>
      <c r="CH1295" s="4"/>
      <c r="CI1295" s="4"/>
      <c r="CJ1295" s="4"/>
      <c r="CK1295" s="4"/>
      <c r="CL1295" s="4"/>
      <c r="CM1295" s="4"/>
      <c r="CN1295" s="4"/>
      <c r="CO1295" s="4"/>
      <c r="CP1295" s="4"/>
      <c r="CQ1295" s="4"/>
      <c r="CR1295" s="4"/>
      <c r="CS1295" s="4"/>
      <c r="CT1295" s="4"/>
      <c r="CU1295" s="4"/>
      <c r="CV1295" s="4"/>
    </row>
    <row r="1296" spans="2:100" x14ac:dyDescent="0.25">
      <c r="B1296" s="5"/>
      <c r="C1296" s="5"/>
      <c r="D1296" s="5"/>
      <c r="E1296" s="5"/>
      <c r="F1296" s="5"/>
      <c r="G1296" s="5"/>
      <c r="H1296" s="5"/>
      <c r="I1296" s="5"/>
      <c r="J1296" s="5"/>
      <c r="K1296" s="5"/>
      <c r="L1296" s="5"/>
      <c r="M1296" s="5"/>
      <c r="N1296" s="5"/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  <c r="AA1296" s="5"/>
      <c r="AB1296" s="5"/>
      <c r="AC1296" s="5"/>
      <c r="AD1296" s="5"/>
      <c r="AE1296" s="5"/>
      <c r="AF1296" s="5"/>
      <c r="AG1296" s="5"/>
      <c r="AH1296" s="5"/>
      <c r="AI1296" s="5"/>
      <c r="AJ1296" s="5"/>
      <c r="AK1296" s="5"/>
      <c r="AL1296" s="5"/>
      <c r="AM1296" s="5"/>
      <c r="AN1296" s="5"/>
      <c r="AO1296" s="5"/>
      <c r="AP1296" s="5"/>
      <c r="AQ1296" s="5"/>
      <c r="AR1296" s="5"/>
      <c r="AS1296" s="5"/>
      <c r="AT1296" s="5"/>
      <c r="AU1296" s="5"/>
      <c r="AV1296" s="5"/>
      <c r="AW1296" s="5"/>
      <c r="AX1296" s="5"/>
      <c r="AY1296" s="5"/>
      <c r="AZ1296" s="5"/>
      <c r="BA1296" s="5"/>
      <c r="BB1296" s="5"/>
      <c r="BC1296" s="5"/>
      <c r="BD1296" s="5"/>
      <c r="BE1296" s="5"/>
      <c r="BF1296" s="5"/>
      <c r="BG1296" s="5"/>
      <c r="BH1296" s="5"/>
      <c r="BI1296" s="5"/>
      <c r="BJ1296" s="5"/>
      <c r="BK1296" s="5"/>
      <c r="BL1296" s="5"/>
      <c r="BM1296" s="5"/>
      <c r="BN1296" s="5"/>
      <c r="BO1296" s="5"/>
      <c r="BP1296" s="5"/>
      <c r="BQ1296" s="5"/>
      <c r="BR1296" s="5"/>
      <c r="BS1296" s="5"/>
      <c r="BT1296" s="5"/>
      <c r="BU1296" s="5"/>
      <c r="BV1296" s="5"/>
      <c r="BW1296" s="5"/>
      <c r="BX1296" s="5"/>
      <c r="BY1296" s="5"/>
      <c r="BZ1296" s="5"/>
      <c r="CA1296" s="5"/>
      <c r="CB1296" s="5"/>
      <c r="CC1296" s="5"/>
      <c r="CD1296" s="5"/>
      <c r="CE1296" s="5"/>
      <c r="CF1296" s="5"/>
      <c r="CG1296" s="5"/>
      <c r="CH1296" s="5"/>
      <c r="CI1296" s="5"/>
      <c r="CJ1296" s="5"/>
      <c r="CK1296" s="5"/>
      <c r="CL1296" s="5"/>
      <c r="CM1296" s="5"/>
      <c r="CN1296" s="5"/>
      <c r="CO1296" s="5"/>
      <c r="CP1296" s="5"/>
      <c r="CQ1296" s="5"/>
      <c r="CR1296" s="5"/>
      <c r="CS1296" s="5"/>
      <c r="CT1296" s="5"/>
      <c r="CU1296" s="5"/>
      <c r="CV1296" s="5"/>
    </row>
    <row r="1297" spans="2:100" x14ac:dyDescent="0.25"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</row>
    <row r="1298" spans="2:100" x14ac:dyDescent="0.25">
      <c r="B1298" s="4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4"/>
      <c r="AD1298" s="4"/>
      <c r="AE1298" s="4"/>
      <c r="AF1298" s="4"/>
      <c r="AG1298" s="4"/>
      <c r="AH1298" s="4"/>
      <c r="AI1298" s="4"/>
      <c r="AJ1298" s="4"/>
      <c r="AK1298" s="4"/>
      <c r="AL1298" s="4"/>
      <c r="AM1298" s="4"/>
      <c r="AN1298" s="4"/>
      <c r="AO1298" s="4"/>
      <c r="AP1298" s="4"/>
      <c r="AQ1298" s="4"/>
      <c r="AR1298" s="4"/>
      <c r="AS1298" s="4"/>
      <c r="AT1298" s="4"/>
      <c r="AU1298" s="4"/>
      <c r="AV1298" s="4"/>
      <c r="AW1298" s="4"/>
      <c r="AX1298" s="4"/>
      <c r="AY1298" s="4"/>
      <c r="AZ1298" s="4"/>
      <c r="BA1298" s="4"/>
      <c r="BB1298" s="4"/>
      <c r="BC1298" s="4"/>
      <c r="BD1298" s="4"/>
      <c r="BE1298" s="4"/>
      <c r="BF1298" s="4"/>
      <c r="BG1298" s="4"/>
      <c r="BH1298" s="4"/>
      <c r="BI1298" s="4"/>
      <c r="BJ1298" s="4"/>
      <c r="BK1298" s="4"/>
      <c r="BL1298" s="4"/>
      <c r="BM1298" s="4"/>
      <c r="BN1298" s="4"/>
      <c r="BO1298" s="4"/>
      <c r="BP1298" s="4"/>
      <c r="BQ1298" s="4"/>
      <c r="BR1298" s="4"/>
      <c r="BS1298" s="4"/>
      <c r="BT1298" s="4"/>
      <c r="BU1298" s="4"/>
      <c r="BV1298" s="4"/>
      <c r="BW1298" s="4"/>
      <c r="BX1298" s="4"/>
      <c r="BY1298" s="4"/>
      <c r="BZ1298" s="4"/>
      <c r="CA1298" s="4"/>
      <c r="CB1298" s="4"/>
      <c r="CC1298" s="4"/>
      <c r="CD1298" s="4"/>
      <c r="CE1298" s="4"/>
      <c r="CF1298" s="4"/>
      <c r="CG1298" s="4"/>
      <c r="CH1298" s="4"/>
      <c r="CI1298" s="4"/>
      <c r="CJ1298" s="4"/>
      <c r="CK1298" s="4"/>
      <c r="CL1298" s="4"/>
      <c r="CM1298" s="4"/>
      <c r="CN1298" s="4"/>
      <c r="CO1298" s="4"/>
      <c r="CP1298" s="4"/>
      <c r="CQ1298" s="4"/>
      <c r="CR1298" s="4"/>
      <c r="CS1298" s="4"/>
      <c r="CT1298" s="4"/>
      <c r="CU1298" s="4"/>
      <c r="CV1298" s="4"/>
    </row>
    <row r="1299" spans="2:100" x14ac:dyDescent="0.25">
      <c r="B1299" s="5"/>
      <c r="C1299" s="5"/>
      <c r="D1299" s="5"/>
      <c r="E1299" s="5"/>
      <c r="F1299" s="5"/>
      <c r="G1299" s="5"/>
      <c r="H1299" s="5"/>
      <c r="I1299" s="5"/>
      <c r="J1299" s="5"/>
      <c r="K1299" s="5"/>
      <c r="L1299" s="5"/>
      <c r="M1299" s="5"/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/>
      <c r="AB1299" s="5"/>
      <c r="AC1299" s="5"/>
      <c r="AD1299" s="5"/>
      <c r="AE1299" s="5"/>
      <c r="AF1299" s="5"/>
      <c r="AG1299" s="5"/>
      <c r="AH1299" s="5"/>
      <c r="AI1299" s="5"/>
      <c r="AJ1299" s="5"/>
      <c r="AK1299" s="5"/>
      <c r="AL1299" s="5"/>
      <c r="AM1299" s="5"/>
      <c r="AN1299" s="5"/>
      <c r="AO1299" s="5"/>
      <c r="AP1299" s="5"/>
      <c r="AQ1299" s="5"/>
      <c r="AR1299" s="5"/>
      <c r="AS1299" s="5"/>
      <c r="AT1299" s="5"/>
      <c r="AU1299" s="5"/>
      <c r="AV1299" s="5"/>
      <c r="AW1299" s="5"/>
      <c r="AX1299" s="5"/>
      <c r="AY1299" s="5"/>
      <c r="AZ1299" s="5"/>
      <c r="BA1299" s="5"/>
      <c r="BB1299" s="5"/>
      <c r="BC1299" s="5"/>
      <c r="BD1299" s="5"/>
      <c r="BE1299" s="5"/>
      <c r="BF1299" s="5"/>
      <c r="BG1299" s="5"/>
      <c r="BH1299" s="5"/>
      <c r="BI1299" s="5"/>
      <c r="BJ1299" s="5"/>
      <c r="BK1299" s="5"/>
      <c r="BL1299" s="5"/>
      <c r="BM1299" s="5"/>
      <c r="BN1299" s="5"/>
      <c r="BO1299" s="5"/>
      <c r="BP1299" s="5"/>
      <c r="BQ1299" s="5"/>
      <c r="BR1299" s="5"/>
      <c r="BS1299" s="5"/>
      <c r="BT1299" s="5"/>
      <c r="BU1299" s="5"/>
      <c r="BV1299" s="5"/>
      <c r="BW1299" s="5"/>
      <c r="BX1299" s="5"/>
      <c r="BY1299" s="5"/>
      <c r="BZ1299" s="5"/>
      <c r="CA1299" s="5"/>
      <c r="CB1299" s="5"/>
      <c r="CC1299" s="5"/>
      <c r="CD1299" s="5"/>
      <c r="CE1299" s="5"/>
      <c r="CF1299" s="5"/>
      <c r="CG1299" s="5"/>
      <c r="CH1299" s="5"/>
      <c r="CI1299" s="5"/>
      <c r="CJ1299" s="5"/>
      <c r="CK1299" s="5"/>
      <c r="CL1299" s="5"/>
      <c r="CM1299" s="5"/>
      <c r="CN1299" s="5"/>
      <c r="CO1299" s="5"/>
      <c r="CP1299" s="5"/>
      <c r="CQ1299" s="5"/>
      <c r="CR1299" s="5"/>
      <c r="CS1299" s="5"/>
      <c r="CT1299" s="5"/>
      <c r="CU1299" s="5"/>
      <c r="CV1299" s="5"/>
    </row>
    <row r="1300" spans="2:100" x14ac:dyDescent="0.25"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</row>
    <row r="1301" spans="2:100" x14ac:dyDescent="0.25">
      <c r="B1301" s="4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4"/>
      <c r="AD1301" s="4"/>
      <c r="AE1301" s="4"/>
      <c r="AF1301" s="4"/>
      <c r="AG1301" s="4"/>
      <c r="AH1301" s="4"/>
      <c r="AI1301" s="4"/>
      <c r="AJ1301" s="4"/>
      <c r="AK1301" s="4"/>
      <c r="AL1301" s="4"/>
      <c r="AM1301" s="4"/>
      <c r="AN1301" s="4"/>
      <c r="AO1301" s="4"/>
      <c r="AP1301" s="4"/>
      <c r="AQ1301" s="4"/>
      <c r="AR1301" s="4"/>
      <c r="AS1301" s="4"/>
      <c r="AT1301" s="4"/>
      <c r="AU1301" s="4"/>
      <c r="AV1301" s="4"/>
      <c r="AW1301" s="4"/>
      <c r="AX1301" s="4"/>
      <c r="AY1301" s="4"/>
      <c r="AZ1301" s="4"/>
      <c r="BA1301" s="4"/>
      <c r="BB1301" s="4"/>
      <c r="BC1301" s="4"/>
      <c r="BD1301" s="4"/>
      <c r="BE1301" s="4"/>
      <c r="BF1301" s="4"/>
      <c r="BG1301" s="4"/>
      <c r="BH1301" s="4"/>
      <c r="BI1301" s="4"/>
      <c r="BJ1301" s="4"/>
      <c r="BK1301" s="4"/>
      <c r="BL1301" s="4"/>
      <c r="BM1301" s="4"/>
      <c r="BN1301" s="4"/>
      <c r="BO1301" s="4"/>
      <c r="BP1301" s="4"/>
      <c r="BQ1301" s="4"/>
      <c r="BR1301" s="4"/>
      <c r="BS1301" s="4"/>
      <c r="BT1301" s="4"/>
      <c r="BU1301" s="4"/>
      <c r="BV1301" s="4"/>
      <c r="BW1301" s="4"/>
      <c r="BX1301" s="4"/>
      <c r="BY1301" s="4"/>
      <c r="BZ1301" s="4"/>
      <c r="CA1301" s="4"/>
      <c r="CB1301" s="4"/>
      <c r="CC1301" s="4"/>
      <c r="CD1301" s="4"/>
      <c r="CE1301" s="4"/>
      <c r="CF1301" s="4"/>
      <c r="CG1301" s="4"/>
      <c r="CH1301" s="4"/>
      <c r="CI1301" s="4"/>
      <c r="CJ1301" s="4"/>
      <c r="CK1301" s="4"/>
      <c r="CL1301" s="4"/>
      <c r="CM1301" s="4"/>
      <c r="CN1301" s="4"/>
      <c r="CO1301" s="4"/>
      <c r="CP1301" s="4"/>
      <c r="CQ1301" s="4"/>
      <c r="CR1301" s="4"/>
      <c r="CS1301" s="4"/>
      <c r="CT1301" s="4"/>
      <c r="CU1301" s="4"/>
      <c r="CV1301" s="4"/>
    </row>
    <row r="1302" spans="2:100" x14ac:dyDescent="0.25">
      <c r="B1302" s="5"/>
      <c r="C1302" s="5"/>
      <c r="D1302" s="5"/>
      <c r="E1302" s="5"/>
      <c r="F1302" s="5"/>
      <c r="G1302" s="5"/>
      <c r="H1302" s="5"/>
      <c r="I1302" s="5"/>
      <c r="J1302" s="5"/>
      <c r="K1302" s="5"/>
      <c r="L1302" s="5"/>
      <c r="M1302" s="5"/>
      <c r="N1302" s="5"/>
      <c r="O1302" s="5"/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  <c r="AA1302" s="5"/>
      <c r="AB1302" s="5"/>
      <c r="AC1302" s="5"/>
      <c r="AD1302" s="5"/>
      <c r="AE1302" s="5"/>
      <c r="AF1302" s="5"/>
      <c r="AG1302" s="5"/>
      <c r="AH1302" s="5"/>
      <c r="AI1302" s="5"/>
      <c r="AJ1302" s="5"/>
      <c r="AK1302" s="5"/>
      <c r="AL1302" s="5"/>
      <c r="AM1302" s="5"/>
      <c r="AN1302" s="5"/>
      <c r="AO1302" s="5"/>
      <c r="AP1302" s="5"/>
      <c r="AQ1302" s="5"/>
      <c r="AR1302" s="5"/>
      <c r="AS1302" s="5"/>
      <c r="AT1302" s="5"/>
      <c r="AU1302" s="5"/>
      <c r="AV1302" s="5"/>
      <c r="AW1302" s="5"/>
      <c r="AX1302" s="5"/>
      <c r="AY1302" s="5"/>
      <c r="AZ1302" s="5"/>
      <c r="BA1302" s="5"/>
      <c r="BB1302" s="5"/>
      <c r="BC1302" s="5"/>
      <c r="BD1302" s="5"/>
      <c r="BE1302" s="5"/>
      <c r="BF1302" s="5"/>
      <c r="BG1302" s="5"/>
      <c r="BH1302" s="5"/>
      <c r="BI1302" s="5"/>
      <c r="BJ1302" s="5"/>
      <c r="BK1302" s="5"/>
      <c r="BL1302" s="5"/>
      <c r="BM1302" s="5"/>
      <c r="BN1302" s="5"/>
      <c r="BO1302" s="5"/>
      <c r="BP1302" s="5"/>
      <c r="BQ1302" s="5"/>
      <c r="BR1302" s="5"/>
      <c r="BS1302" s="5"/>
      <c r="BT1302" s="5"/>
      <c r="BU1302" s="5"/>
      <c r="BV1302" s="5"/>
      <c r="BW1302" s="5"/>
      <c r="BX1302" s="5"/>
      <c r="BY1302" s="5"/>
      <c r="BZ1302" s="5"/>
      <c r="CA1302" s="5"/>
      <c r="CB1302" s="5"/>
      <c r="CC1302" s="5"/>
      <c r="CD1302" s="5"/>
      <c r="CE1302" s="5"/>
      <c r="CF1302" s="5"/>
      <c r="CG1302" s="5"/>
      <c r="CH1302" s="5"/>
      <c r="CI1302" s="5"/>
      <c r="CJ1302" s="5"/>
      <c r="CK1302" s="5"/>
      <c r="CL1302" s="5"/>
      <c r="CM1302" s="5"/>
      <c r="CN1302" s="5"/>
      <c r="CO1302" s="5"/>
      <c r="CP1302" s="5"/>
      <c r="CQ1302" s="5"/>
      <c r="CR1302" s="5"/>
      <c r="CS1302" s="5"/>
      <c r="CT1302" s="5"/>
      <c r="CU1302" s="5"/>
      <c r="CV1302" s="5"/>
    </row>
    <row r="1303" spans="2:100" x14ac:dyDescent="0.25"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</row>
    <row r="1304" spans="2:100" x14ac:dyDescent="0.25">
      <c r="B1304" s="4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4"/>
      <c r="AD1304" s="4"/>
      <c r="AE1304" s="4"/>
      <c r="AF1304" s="4"/>
      <c r="AG1304" s="4"/>
      <c r="AH1304" s="4"/>
      <c r="AI1304" s="4"/>
      <c r="AJ1304" s="4"/>
      <c r="AK1304" s="4"/>
      <c r="AL1304" s="4"/>
      <c r="AM1304" s="4"/>
      <c r="AN1304" s="4"/>
      <c r="AO1304" s="4"/>
      <c r="AP1304" s="4"/>
      <c r="AQ1304" s="4"/>
      <c r="AR1304" s="4"/>
      <c r="AS1304" s="4"/>
      <c r="AT1304" s="4"/>
      <c r="AU1304" s="4"/>
      <c r="AV1304" s="4"/>
      <c r="AW1304" s="4"/>
      <c r="AX1304" s="4"/>
      <c r="AY1304" s="4"/>
      <c r="AZ1304" s="4"/>
      <c r="BA1304" s="4"/>
      <c r="BB1304" s="4"/>
      <c r="BC1304" s="4"/>
      <c r="BD1304" s="4"/>
      <c r="BE1304" s="4"/>
      <c r="BF1304" s="4"/>
      <c r="BG1304" s="4"/>
      <c r="BH1304" s="4"/>
      <c r="BI1304" s="4"/>
      <c r="BJ1304" s="4"/>
      <c r="BK1304" s="4"/>
      <c r="BL1304" s="4"/>
      <c r="BM1304" s="4"/>
      <c r="BN1304" s="4"/>
      <c r="BO1304" s="4"/>
      <c r="BP1304" s="4"/>
      <c r="BQ1304" s="4"/>
      <c r="BR1304" s="4"/>
      <c r="BS1304" s="4"/>
      <c r="BT1304" s="4"/>
      <c r="BU1304" s="4"/>
      <c r="BV1304" s="4"/>
      <c r="BW1304" s="4"/>
      <c r="BX1304" s="4"/>
      <c r="BY1304" s="4"/>
      <c r="BZ1304" s="4"/>
      <c r="CA1304" s="4"/>
      <c r="CB1304" s="4"/>
      <c r="CC1304" s="4"/>
      <c r="CD1304" s="4"/>
      <c r="CE1304" s="4"/>
      <c r="CF1304" s="4"/>
      <c r="CG1304" s="4"/>
      <c r="CH1304" s="4"/>
      <c r="CI1304" s="4"/>
      <c r="CJ1304" s="4"/>
      <c r="CK1304" s="4"/>
      <c r="CL1304" s="4"/>
      <c r="CM1304" s="4"/>
      <c r="CN1304" s="4"/>
      <c r="CO1304" s="4"/>
      <c r="CP1304" s="4"/>
      <c r="CQ1304" s="4"/>
      <c r="CR1304" s="4"/>
      <c r="CS1304" s="4"/>
      <c r="CT1304" s="4"/>
      <c r="CU1304" s="4"/>
      <c r="CV1304" s="4"/>
    </row>
    <row r="1305" spans="2:100" x14ac:dyDescent="0.25">
      <c r="B1305" s="5"/>
      <c r="C1305" s="5"/>
      <c r="D1305" s="5"/>
      <c r="E1305" s="5"/>
      <c r="F1305" s="5"/>
      <c r="G1305" s="5"/>
      <c r="H1305" s="5"/>
      <c r="I1305" s="5"/>
      <c r="J1305" s="5"/>
      <c r="K1305" s="5"/>
      <c r="L1305" s="5"/>
      <c r="M1305" s="5"/>
      <c r="N1305" s="5"/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  <c r="AA1305" s="5"/>
      <c r="AB1305" s="5"/>
      <c r="AC1305" s="5"/>
      <c r="AD1305" s="5"/>
      <c r="AE1305" s="5"/>
      <c r="AF1305" s="5"/>
      <c r="AG1305" s="5"/>
      <c r="AH1305" s="5"/>
      <c r="AI1305" s="5"/>
      <c r="AJ1305" s="5"/>
      <c r="AK1305" s="5"/>
      <c r="AL1305" s="5"/>
      <c r="AM1305" s="5"/>
      <c r="AN1305" s="5"/>
      <c r="AO1305" s="5"/>
      <c r="AP1305" s="5"/>
      <c r="AQ1305" s="5"/>
      <c r="AR1305" s="5"/>
      <c r="AS1305" s="5"/>
      <c r="AT1305" s="5"/>
      <c r="AU1305" s="5"/>
      <c r="AV1305" s="5"/>
      <c r="AW1305" s="5"/>
      <c r="AX1305" s="5"/>
      <c r="AY1305" s="5"/>
      <c r="AZ1305" s="5"/>
      <c r="BA1305" s="5"/>
      <c r="BB1305" s="5"/>
      <c r="BC1305" s="5"/>
      <c r="BD1305" s="5"/>
      <c r="BE1305" s="5"/>
      <c r="BF1305" s="5"/>
      <c r="BG1305" s="5"/>
      <c r="BH1305" s="5"/>
      <c r="BI1305" s="5"/>
      <c r="BJ1305" s="5"/>
      <c r="BK1305" s="5"/>
      <c r="BL1305" s="5"/>
      <c r="BM1305" s="5"/>
      <c r="BN1305" s="5"/>
      <c r="BO1305" s="5"/>
      <c r="BP1305" s="5"/>
      <c r="BQ1305" s="5"/>
      <c r="BR1305" s="5"/>
      <c r="BS1305" s="5"/>
      <c r="BT1305" s="5"/>
      <c r="BU1305" s="5"/>
      <c r="BV1305" s="5"/>
      <c r="BW1305" s="5"/>
      <c r="BX1305" s="5"/>
      <c r="BY1305" s="5"/>
      <c r="BZ1305" s="5"/>
      <c r="CA1305" s="5"/>
      <c r="CB1305" s="5"/>
      <c r="CC1305" s="5"/>
      <c r="CD1305" s="5"/>
      <c r="CE1305" s="5"/>
      <c r="CF1305" s="5"/>
      <c r="CG1305" s="5"/>
      <c r="CH1305" s="5"/>
      <c r="CI1305" s="5"/>
      <c r="CJ1305" s="5"/>
      <c r="CK1305" s="5"/>
      <c r="CL1305" s="5"/>
      <c r="CM1305" s="5"/>
      <c r="CN1305" s="5"/>
      <c r="CO1305" s="5"/>
      <c r="CP1305" s="5"/>
      <c r="CQ1305" s="5"/>
      <c r="CR1305" s="5"/>
      <c r="CS1305" s="5"/>
      <c r="CT1305" s="5"/>
      <c r="CU1305" s="5"/>
      <c r="CV1305" s="5"/>
    </row>
    <row r="1306" spans="2:100" x14ac:dyDescent="0.25"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</row>
    <row r="1307" spans="2:100" x14ac:dyDescent="0.25">
      <c r="B1307" s="4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4"/>
      <c r="AD1307" s="4"/>
      <c r="AE1307" s="4"/>
      <c r="AF1307" s="4"/>
      <c r="AG1307" s="4"/>
      <c r="AH1307" s="4"/>
      <c r="AI1307" s="4"/>
      <c r="AJ1307" s="4"/>
      <c r="AK1307" s="4"/>
      <c r="AL1307" s="4"/>
      <c r="AM1307" s="4"/>
      <c r="AN1307" s="4"/>
      <c r="AO1307" s="4"/>
      <c r="AP1307" s="4"/>
      <c r="AQ1307" s="4"/>
      <c r="AR1307" s="4"/>
      <c r="AS1307" s="4"/>
      <c r="AT1307" s="4"/>
      <c r="AU1307" s="4"/>
      <c r="AV1307" s="4"/>
      <c r="AW1307" s="4"/>
      <c r="AX1307" s="4"/>
      <c r="AY1307" s="4"/>
      <c r="AZ1307" s="4"/>
      <c r="BA1307" s="4"/>
      <c r="BB1307" s="4"/>
      <c r="BC1307" s="4"/>
      <c r="BD1307" s="4"/>
      <c r="BE1307" s="4"/>
      <c r="BF1307" s="4"/>
      <c r="BG1307" s="4"/>
      <c r="BH1307" s="4"/>
      <c r="BI1307" s="4"/>
      <c r="BJ1307" s="4"/>
      <c r="BK1307" s="4"/>
      <c r="BL1307" s="4"/>
      <c r="BM1307" s="4"/>
      <c r="BN1307" s="4"/>
      <c r="BO1307" s="4"/>
      <c r="BP1307" s="4"/>
      <c r="BQ1307" s="4"/>
      <c r="BR1307" s="4"/>
      <c r="BS1307" s="4"/>
      <c r="BT1307" s="4"/>
      <c r="BU1307" s="4"/>
      <c r="BV1307" s="4"/>
      <c r="BW1307" s="4"/>
      <c r="BX1307" s="4"/>
      <c r="BY1307" s="4"/>
      <c r="BZ1307" s="4"/>
      <c r="CA1307" s="4"/>
      <c r="CB1307" s="4"/>
      <c r="CC1307" s="4"/>
      <c r="CD1307" s="4"/>
      <c r="CE1307" s="4"/>
      <c r="CF1307" s="4"/>
      <c r="CG1307" s="4"/>
      <c r="CH1307" s="4"/>
      <c r="CI1307" s="4"/>
      <c r="CJ1307" s="4"/>
      <c r="CK1307" s="4"/>
      <c r="CL1307" s="4"/>
      <c r="CM1307" s="4"/>
      <c r="CN1307" s="4"/>
      <c r="CO1307" s="4"/>
      <c r="CP1307" s="4"/>
      <c r="CQ1307" s="4"/>
      <c r="CR1307" s="4"/>
      <c r="CS1307" s="4"/>
      <c r="CT1307" s="4"/>
      <c r="CU1307" s="4"/>
      <c r="CV1307" s="4"/>
    </row>
    <row r="1308" spans="2:100" x14ac:dyDescent="0.25">
      <c r="B1308" s="5"/>
      <c r="C1308" s="5"/>
      <c r="D1308" s="5"/>
      <c r="E1308" s="5"/>
      <c r="F1308" s="5"/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  <c r="AA1308" s="5"/>
      <c r="AB1308" s="5"/>
      <c r="AC1308" s="5"/>
      <c r="AD1308" s="5"/>
      <c r="AE1308" s="5"/>
      <c r="AF1308" s="5"/>
      <c r="AG1308" s="5"/>
      <c r="AH1308" s="5"/>
      <c r="AI1308" s="5"/>
      <c r="AJ1308" s="5"/>
      <c r="AK1308" s="5"/>
      <c r="AL1308" s="5"/>
      <c r="AM1308" s="5"/>
      <c r="AN1308" s="5"/>
      <c r="AO1308" s="5"/>
      <c r="AP1308" s="5"/>
      <c r="AQ1308" s="5"/>
      <c r="AR1308" s="5"/>
      <c r="AS1308" s="5"/>
      <c r="AT1308" s="5"/>
      <c r="AU1308" s="5"/>
      <c r="AV1308" s="5"/>
      <c r="AW1308" s="5"/>
      <c r="AX1308" s="5"/>
      <c r="AY1308" s="5"/>
      <c r="AZ1308" s="5"/>
      <c r="BA1308" s="5"/>
      <c r="BB1308" s="5"/>
      <c r="BC1308" s="5"/>
      <c r="BD1308" s="5"/>
      <c r="BE1308" s="5"/>
      <c r="BF1308" s="5"/>
      <c r="BG1308" s="5"/>
      <c r="BH1308" s="5"/>
      <c r="BI1308" s="5"/>
      <c r="BJ1308" s="5"/>
      <c r="BK1308" s="5"/>
      <c r="BL1308" s="5"/>
      <c r="BM1308" s="5"/>
      <c r="BN1308" s="5"/>
      <c r="BO1308" s="5"/>
      <c r="BP1308" s="5"/>
      <c r="BQ1308" s="5"/>
      <c r="BR1308" s="5"/>
      <c r="BS1308" s="5"/>
      <c r="BT1308" s="5"/>
      <c r="BU1308" s="5"/>
      <c r="BV1308" s="5"/>
      <c r="BW1308" s="5"/>
      <c r="BX1308" s="5"/>
      <c r="BY1308" s="5"/>
      <c r="BZ1308" s="5"/>
      <c r="CA1308" s="5"/>
      <c r="CB1308" s="5"/>
      <c r="CC1308" s="5"/>
      <c r="CD1308" s="5"/>
      <c r="CE1308" s="5"/>
      <c r="CF1308" s="5"/>
      <c r="CG1308" s="5"/>
      <c r="CH1308" s="5"/>
      <c r="CI1308" s="5"/>
      <c r="CJ1308" s="5"/>
      <c r="CK1308" s="5"/>
      <c r="CL1308" s="5"/>
      <c r="CM1308" s="5"/>
      <c r="CN1308" s="5"/>
      <c r="CO1308" s="5"/>
      <c r="CP1308" s="5"/>
      <c r="CQ1308" s="5"/>
      <c r="CR1308" s="5"/>
      <c r="CS1308" s="5"/>
      <c r="CT1308" s="5"/>
      <c r="CU1308" s="5"/>
      <c r="CV1308" s="5"/>
    </row>
    <row r="1309" spans="2:100" x14ac:dyDescent="0.25"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</row>
    <row r="1310" spans="2:100" x14ac:dyDescent="0.25">
      <c r="B1310" s="4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4"/>
      <c r="AD1310" s="4"/>
      <c r="AE1310" s="4"/>
      <c r="AF1310" s="4"/>
      <c r="AG1310" s="4"/>
      <c r="AH1310" s="4"/>
      <c r="AI1310" s="4"/>
      <c r="AJ1310" s="4"/>
      <c r="AK1310" s="4"/>
      <c r="AL1310" s="4"/>
      <c r="AM1310" s="4"/>
      <c r="AN1310" s="4"/>
      <c r="AO1310" s="4"/>
      <c r="AP1310" s="4"/>
      <c r="AQ1310" s="4"/>
      <c r="AR1310" s="4"/>
      <c r="AS1310" s="4"/>
      <c r="AT1310" s="4"/>
      <c r="AU1310" s="4"/>
      <c r="AV1310" s="4"/>
      <c r="AW1310" s="4"/>
      <c r="AX1310" s="4"/>
      <c r="AY1310" s="4"/>
      <c r="AZ1310" s="4"/>
      <c r="BA1310" s="4"/>
      <c r="BB1310" s="4"/>
      <c r="BC1310" s="4"/>
      <c r="BD1310" s="4"/>
      <c r="BE1310" s="4"/>
      <c r="BF1310" s="4"/>
      <c r="BG1310" s="4"/>
      <c r="BH1310" s="4"/>
      <c r="BI1310" s="4"/>
      <c r="BJ1310" s="4"/>
      <c r="BK1310" s="4"/>
      <c r="BL1310" s="4"/>
      <c r="BM1310" s="4"/>
      <c r="BN1310" s="4"/>
      <c r="BO1310" s="4"/>
      <c r="BP1310" s="4"/>
      <c r="BQ1310" s="4"/>
      <c r="BR1310" s="4"/>
      <c r="BS1310" s="4"/>
      <c r="BT1310" s="4"/>
      <c r="BU1310" s="4"/>
      <c r="BV1310" s="4"/>
      <c r="BW1310" s="4"/>
      <c r="BX1310" s="4"/>
      <c r="BY1310" s="4"/>
      <c r="BZ1310" s="4"/>
      <c r="CA1310" s="4"/>
      <c r="CB1310" s="4"/>
      <c r="CC1310" s="4"/>
      <c r="CD1310" s="4"/>
      <c r="CE1310" s="4"/>
      <c r="CF1310" s="4"/>
      <c r="CG1310" s="4"/>
      <c r="CH1310" s="4"/>
      <c r="CI1310" s="4"/>
      <c r="CJ1310" s="4"/>
      <c r="CK1310" s="4"/>
      <c r="CL1310" s="4"/>
      <c r="CM1310" s="4"/>
      <c r="CN1310" s="4"/>
      <c r="CO1310" s="4"/>
      <c r="CP1310" s="4"/>
      <c r="CQ1310" s="4"/>
      <c r="CR1310" s="4"/>
      <c r="CS1310" s="4"/>
      <c r="CT1310" s="4"/>
      <c r="CU1310" s="4"/>
      <c r="CV1310" s="4"/>
    </row>
    <row r="1311" spans="2:100" x14ac:dyDescent="0.25">
      <c r="B1311" s="5"/>
      <c r="C1311" s="5"/>
      <c r="D1311" s="5"/>
      <c r="E1311" s="5"/>
      <c r="F1311" s="5"/>
      <c r="G1311" s="5"/>
      <c r="H1311" s="5"/>
      <c r="I1311" s="5"/>
      <c r="J1311" s="5"/>
      <c r="K1311" s="5"/>
      <c r="L1311" s="5"/>
      <c r="M1311" s="5"/>
      <c r="N1311" s="5"/>
      <c r="O1311" s="5"/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  <c r="AA1311" s="5"/>
      <c r="AB1311" s="5"/>
      <c r="AC1311" s="5"/>
      <c r="AD1311" s="5"/>
      <c r="AE1311" s="5"/>
      <c r="AF1311" s="5"/>
      <c r="AG1311" s="5"/>
      <c r="AH1311" s="5"/>
      <c r="AI1311" s="5"/>
      <c r="AJ1311" s="5"/>
      <c r="AK1311" s="5"/>
      <c r="AL1311" s="5"/>
      <c r="AM1311" s="5"/>
      <c r="AN1311" s="5"/>
      <c r="AO1311" s="5"/>
      <c r="AP1311" s="5"/>
      <c r="AQ1311" s="5"/>
      <c r="AR1311" s="5"/>
      <c r="AS1311" s="5"/>
      <c r="AT1311" s="5"/>
      <c r="AU1311" s="5"/>
      <c r="AV1311" s="5"/>
      <c r="AW1311" s="5"/>
      <c r="AX1311" s="5"/>
      <c r="AY1311" s="5"/>
      <c r="AZ1311" s="5"/>
      <c r="BA1311" s="5"/>
      <c r="BB1311" s="5"/>
      <c r="BC1311" s="5"/>
      <c r="BD1311" s="5"/>
      <c r="BE1311" s="5"/>
      <c r="BF1311" s="5"/>
      <c r="BG1311" s="5"/>
      <c r="BH1311" s="5"/>
      <c r="BI1311" s="5"/>
      <c r="BJ1311" s="5"/>
      <c r="BK1311" s="5"/>
      <c r="BL1311" s="5"/>
      <c r="BM1311" s="5"/>
      <c r="BN1311" s="5"/>
      <c r="BO1311" s="5"/>
      <c r="BP1311" s="5"/>
      <c r="BQ1311" s="5"/>
      <c r="BR1311" s="5"/>
      <c r="BS1311" s="5"/>
      <c r="BT1311" s="5"/>
      <c r="BU1311" s="5"/>
      <c r="BV1311" s="5"/>
      <c r="BW1311" s="5"/>
      <c r="BX1311" s="5"/>
      <c r="BY1311" s="5"/>
      <c r="BZ1311" s="5"/>
      <c r="CA1311" s="5"/>
      <c r="CB1311" s="5"/>
      <c r="CC1311" s="5"/>
      <c r="CD1311" s="5"/>
      <c r="CE1311" s="5"/>
      <c r="CF1311" s="5"/>
      <c r="CG1311" s="5"/>
      <c r="CH1311" s="5"/>
      <c r="CI1311" s="5"/>
      <c r="CJ1311" s="5"/>
      <c r="CK1311" s="5"/>
      <c r="CL1311" s="5"/>
      <c r="CM1311" s="5"/>
      <c r="CN1311" s="5"/>
      <c r="CO1311" s="5"/>
      <c r="CP1311" s="5"/>
      <c r="CQ1311" s="5"/>
      <c r="CR1311" s="5"/>
      <c r="CS1311" s="5"/>
      <c r="CT1311" s="5"/>
      <c r="CU1311" s="5"/>
      <c r="CV1311" s="5"/>
    </row>
    <row r="1312" spans="2:100" x14ac:dyDescent="0.25"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</row>
    <row r="1313" spans="2:100" x14ac:dyDescent="0.25">
      <c r="B1313" s="4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4"/>
      <c r="AD1313" s="4"/>
      <c r="AE1313" s="4"/>
      <c r="AF1313" s="4"/>
      <c r="AG1313" s="4"/>
      <c r="AH1313" s="4"/>
      <c r="AI1313" s="4"/>
      <c r="AJ1313" s="4"/>
      <c r="AK1313" s="4"/>
      <c r="AL1313" s="4"/>
      <c r="AM1313" s="4"/>
      <c r="AN1313" s="4"/>
      <c r="AO1313" s="4"/>
      <c r="AP1313" s="4"/>
      <c r="AQ1313" s="4"/>
      <c r="AR1313" s="4"/>
      <c r="AS1313" s="4"/>
      <c r="AT1313" s="4"/>
      <c r="AU1313" s="4"/>
      <c r="AV1313" s="4"/>
      <c r="AW1313" s="4"/>
      <c r="AX1313" s="4"/>
      <c r="AY1313" s="4"/>
      <c r="AZ1313" s="4"/>
      <c r="BA1313" s="4"/>
      <c r="BB1313" s="4"/>
      <c r="BC1313" s="4"/>
      <c r="BD1313" s="4"/>
      <c r="BE1313" s="4"/>
      <c r="BF1313" s="4"/>
      <c r="BG1313" s="4"/>
      <c r="BH1313" s="4"/>
      <c r="BI1313" s="4"/>
      <c r="BJ1313" s="4"/>
      <c r="BK1313" s="4"/>
      <c r="BL1313" s="4"/>
      <c r="BM1313" s="4"/>
      <c r="BN1313" s="4"/>
      <c r="BO1313" s="4"/>
      <c r="BP1313" s="4"/>
      <c r="BQ1313" s="4"/>
      <c r="BR1313" s="4"/>
      <c r="BS1313" s="4"/>
      <c r="BT1313" s="4"/>
      <c r="BU1313" s="4"/>
      <c r="BV1313" s="4"/>
      <c r="BW1313" s="4"/>
      <c r="BX1313" s="4"/>
      <c r="BY1313" s="4"/>
      <c r="BZ1313" s="4"/>
      <c r="CA1313" s="4"/>
      <c r="CB1313" s="4"/>
      <c r="CC1313" s="4"/>
      <c r="CD1313" s="4"/>
      <c r="CE1313" s="4"/>
      <c r="CF1313" s="4"/>
      <c r="CG1313" s="4"/>
      <c r="CH1313" s="4"/>
      <c r="CI1313" s="4"/>
      <c r="CJ1313" s="4"/>
      <c r="CK1313" s="4"/>
      <c r="CL1313" s="4"/>
      <c r="CM1313" s="4"/>
      <c r="CN1313" s="4"/>
      <c r="CO1313" s="4"/>
      <c r="CP1313" s="4"/>
      <c r="CQ1313" s="4"/>
      <c r="CR1313" s="4"/>
      <c r="CS1313" s="4"/>
      <c r="CT1313" s="4"/>
      <c r="CU1313" s="4"/>
      <c r="CV1313" s="4"/>
    </row>
    <row r="1314" spans="2:100" x14ac:dyDescent="0.25">
      <c r="B1314" s="5"/>
      <c r="C1314" s="5"/>
      <c r="D1314" s="5"/>
      <c r="E1314" s="5"/>
      <c r="F1314" s="5"/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  <c r="AA1314" s="5"/>
      <c r="AB1314" s="5"/>
      <c r="AC1314" s="5"/>
      <c r="AD1314" s="5"/>
      <c r="AE1314" s="5"/>
      <c r="AF1314" s="5"/>
      <c r="AG1314" s="5"/>
      <c r="AH1314" s="5"/>
      <c r="AI1314" s="5"/>
      <c r="AJ1314" s="5"/>
      <c r="AK1314" s="5"/>
      <c r="AL1314" s="5"/>
      <c r="AM1314" s="5"/>
      <c r="AN1314" s="5"/>
      <c r="AO1314" s="5"/>
      <c r="AP1314" s="5"/>
      <c r="AQ1314" s="5"/>
      <c r="AR1314" s="5"/>
      <c r="AS1314" s="5"/>
      <c r="AT1314" s="5"/>
      <c r="AU1314" s="5"/>
      <c r="AV1314" s="5"/>
      <c r="AW1314" s="5"/>
      <c r="AX1314" s="5"/>
      <c r="AY1314" s="5"/>
      <c r="AZ1314" s="5"/>
      <c r="BA1314" s="5"/>
      <c r="BB1314" s="5"/>
      <c r="BC1314" s="5"/>
      <c r="BD1314" s="5"/>
      <c r="BE1314" s="5"/>
      <c r="BF1314" s="5"/>
      <c r="BG1314" s="5"/>
      <c r="BH1314" s="5"/>
      <c r="BI1314" s="5"/>
      <c r="BJ1314" s="5"/>
      <c r="BK1314" s="5"/>
      <c r="BL1314" s="5"/>
      <c r="BM1314" s="5"/>
      <c r="BN1314" s="5"/>
      <c r="BO1314" s="5"/>
      <c r="BP1314" s="5"/>
      <c r="BQ1314" s="5"/>
      <c r="BR1314" s="5"/>
      <c r="BS1314" s="5"/>
      <c r="BT1314" s="5"/>
      <c r="BU1314" s="5"/>
      <c r="BV1314" s="5"/>
      <c r="BW1314" s="5"/>
      <c r="BX1314" s="5"/>
      <c r="BY1314" s="5"/>
      <c r="BZ1314" s="5"/>
      <c r="CA1314" s="5"/>
      <c r="CB1314" s="5"/>
      <c r="CC1314" s="5"/>
      <c r="CD1314" s="5"/>
      <c r="CE1314" s="5"/>
      <c r="CF1314" s="5"/>
      <c r="CG1314" s="5"/>
      <c r="CH1314" s="5"/>
      <c r="CI1314" s="5"/>
      <c r="CJ1314" s="5"/>
      <c r="CK1314" s="5"/>
      <c r="CL1314" s="5"/>
      <c r="CM1314" s="5"/>
      <c r="CN1314" s="5"/>
      <c r="CO1314" s="5"/>
      <c r="CP1314" s="5"/>
      <c r="CQ1314" s="5"/>
      <c r="CR1314" s="5"/>
      <c r="CS1314" s="5"/>
      <c r="CT1314" s="5"/>
      <c r="CU1314" s="5"/>
      <c r="CV1314" s="5"/>
    </row>
    <row r="1315" spans="2:100" x14ac:dyDescent="0.25"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</row>
    <row r="1316" spans="2:100" x14ac:dyDescent="0.25">
      <c r="B1316" s="4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4"/>
      <c r="AD1316" s="4"/>
      <c r="AE1316" s="4"/>
      <c r="AF1316" s="4"/>
      <c r="AG1316" s="4"/>
      <c r="AH1316" s="4"/>
      <c r="AI1316" s="4"/>
      <c r="AJ1316" s="4"/>
      <c r="AK1316" s="4"/>
      <c r="AL1316" s="4"/>
      <c r="AM1316" s="4"/>
      <c r="AN1316" s="4"/>
      <c r="AO1316" s="4"/>
      <c r="AP1316" s="4"/>
      <c r="AQ1316" s="4"/>
      <c r="AR1316" s="4"/>
      <c r="AS1316" s="4"/>
      <c r="AT1316" s="4"/>
      <c r="AU1316" s="4"/>
      <c r="AV1316" s="4"/>
      <c r="AW1316" s="4"/>
      <c r="AX1316" s="4"/>
      <c r="AY1316" s="4"/>
      <c r="AZ1316" s="4"/>
      <c r="BA1316" s="4"/>
      <c r="BB1316" s="4"/>
      <c r="BC1316" s="4"/>
      <c r="BD1316" s="4"/>
      <c r="BE1316" s="4"/>
      <c r="BF1316" s="4"/>
      <c r="BG1316" s="4"/>
      <c r="BH1316" s="4"/>
      <c r="BI1316" s="4"/>
      <c r="BJ1316" s="4"/>
      <c r="BK1316" s="4"/>
      <c r="BL1316" s="4"/>
      <c r="BM1316" s="4"/>
      <c r="BN1316" s="4"/>
      <c r="BO1316" s="4"/>
      <c r="BP1316" s="4"/>
      <c r="BQ1316" s="4"/>
      <c r="BR1316" s="4"/>
      <c r="BS1316" s="4"/>
      <c r="BT1316" s="4"/>
      <c r="BU1316" s="4"/>
      <c r="BV1316" s="4"/>
      <c r="BW1316" s="4"/>
      <c r="BX1316" s="4"/>
      <c r="BY1316" s="4"/>
      <c r="BZ1316" s="4"/>
      <c r="CA1316" s="4"/>
      <c r="CB1316" s="4"/>
      <c r="CC1316" s="4"/>
      <c r="CD1316" s="4"/>
      <c r="CE1316" s="4"/>
      <c r="CF1316" s="4"/>
      <c r="CG1316" s="4"/>
      <c r="CH1316" s="4"/>
      <c r="CI1316" s="4"/>
      <c r="CJ1316" s="4"/>
      <c r="CK1316" s="4"/>
      <c r="CL1316" s="4"/>
      <c r="CM1316" s="4"/>
      <c r="CN1316" s="4"/>
      <c r="CO1316" s="4"/>
      <c r="CP1316" s="4"/>
      <c r="CQ1316" s="4"/>
      <c r="CR1316" s="4"/>
      <c r="CS1316" s="4"/>
      <c r="CT1316" s="4"/>
      <c r="CU1316" s="4"/>
      <c r="CV1316" s="4"/>
    </row>
    <row r="1317" spans="2:100" x14ac:dyDescent="0.25">
      <c r="B1317" s="5"/>
      <c r="C1317" s="5"/>
      <c r="D1317" s="5"/>
      <c r="E1317" s="5"/>
      <c r="F1317" s="5"/>
      <c r="G1317" s="5"/>
      <c r="H1317" s="5"/>
      <c r="I1317" s="5"/>
      <c r="J1317" s="5"/>
      <c r="K1317" s="5"/>
      <c r="L1317" s="5"/>
      <c r="M1317" s="5"/>
      <c r="N1317" s="5"/>
      <c r="O1317" s="5"/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  <c r="AA1317" s="5"/>
      <c r="AB1317" s="5"/>
      <c r="AC1317" s="5"/>
      <c r="AD1317" s="5"/>
      <c r="AE1317" s="5"/>
      <c r="AF1317" s="5"/>
      <c r="AG1317" s="5"/>
      <c r="AH1317" s="5"/>
      <c r="AI1317" s="5"/>
      <c r="AJ1317" s="5"/>
      <c r="AK1317" s="5"/>
      <c r="AL1317" s="5"/>
      <c r="AM1317" s="5"/>
      <c r="AN1317" s="5"/>
      <c r="AO1317" s="5"/>
      <c r="AP1317" s="5"/>
      <c r="AQ1317" s="5"/>
      <c r="AR1317" s="5"/>
      <c r="AS1317" s="5"/>
      <c r="AT1317" s="5"/>
      <c r="AU1317" s="5"/>
      <c r="AV1317" s="5"/>
      <c r="AW1317" s="5"/>
      <c r="AX1317" s="5"/>
      <c r="AY1317" s="5"/>
      <c r="AZ1317" s="5"/>
      <c r="BA1317" s="5"/>
      <c r="BB1317" s="5"/>
      <c r="BC1317" s="5"/>
      <c r="BD1317" s="5"/>
      <c r="BE1317" s="5"/>
      <c r="BF1317" s="5"/>
      <c r="BG1317" s="5"/>
      <c r="BH1317" s="5"/>
      <c r="BI1317" s="5"/>
      <c r="BJ1317" s="5"/>
      <c r="BK1317" s="5"/>
      <c r="BL1317" s="5"/>
      <c r="BM1317" s="5"/>
      <c r="BN1317" s="5"/>
      <c r="BO1317" s="5"/>
      <c r="BP1317" s="5"/>
      <c r="BQ1317" s="5"/>
      <c r="BR1317" s="5"/>
      <c r="BS1317" s="5"/>
      <c r="BT1317" s="5"/>
      <c r="BU1317" s="5"/>
      <c r="BV1317" s="5"/>
      <c r="BW1317" s="5"/>
      <c r="BX1317" s="5"/>
      <c r="BY1317" s="5"/>
      <c r="BZ1317" s="5"/>
      <c r="CA1317" s="5"/>
      <c r="CB1317" s="5"/>
      <c r="CC1317" s="5"/>
      <c r="CD1317" s="5"/>
      <c r="CE1317" s="5"/>
      <c r="CF1317" s="5"/>
      <c r="CG1317" s="5"/>
      <c r="CH1317" s="5"/>
      <c r="CI1317" s="5"/>
      <c r="CJ1317" s="5"/>
      <c r="CK1317" s="5"/>
      <c r="CL1317" s="5"/>
      <c r="CM1317" s="5"/>
      <c r="CN1317" s="5"/>
      <c r="CO1317" s="5"/>
      <c r="CP1317" s="5"/>
      <c r="CQ1317" s="5"/>
      <c r="CR1317" s="5"/>
      <c r="CS1317" s="5"/>
      <c r="CT1317" s="5"/>
      <c r="CU1317" s="5"/>
      <c r="CV1317" s="5"/>
    </row>
    <row r="1318" spans="2:100" x14ac:dyDescent="0.25"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</row>
    <row r="1319" spans="2:100" x14ac:dyDescent="0.25">
      <c r="B1319" s="4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4"/>
      <c r="AD1319" s="4"/>
      <c r="AE1319" s="4"/>
      <c r="AF1319" s="4"/>
      <c r="AG1319" s="4"/>
      <c r="AH1319" s="4"/>
      <c r="AI1319" s="4"/>
      <c r="AJ1319" s="4"/>
      <c r="AK1319" s="4"/>
      <c r="AL1319" s="4"/>
      <c r="AM1319" s="4"/>
      <c r="AN1319" s="4"/>
      <c r="AO1319" s="4"/>
      <c r="AP1319" s="4"/>
      <c r="AQ1319" s="4"/>
      <c r="AR1319" s="4"/>
      <c r="AS1319" s="4"/>
      <c r="AT1319" s="4"/>
      <c r="AU1319" s="4"/>
      <c r="AV1319" s="4"/>
      <c r="AW1319" s="4"/>
      <c r="AX1319" s="4"/>
      <c r="AY1319" s="4"/>
      <c r="AZ1319" s="4"/>
      <c r="BA1319" s="4"/>
      <c r="BB1319" s="4"/>
      <c r="BC1319" s="4"/>
      <c r="BD1319" s="4"/>
      <c r="BE1319" s="4"/>
      <c r="BF1319" s="4"/>
      <c r="BG1319" s="4"/>
      <c r="BH1319" s="4"/>
      <c r="BI1319" s="4"/>
      <c r="BJ1319" s="4"/>
      <c r="BK1319" s="4"/>
      <c r="BL1319" s="4"/>
      <c r="BM1319" s="4"/>
      <c r="BN1319" s="4"/>
      <c r="BO1319" s="4"/>
      <c r="BP1319" s="4"/>
      <c r="BQ1319" s="4"/>
      <c r="BR1319" s="4"/>
      <c r="BS1319" s="4"/>
      <c r="BT1319" s="4"/>
      <c r="BU1319" s="4"/>
      <c r="BV1319" s="4"/>
      <c r="BW1319" s="4"/>
      <c r="BX1319" s="4"/>
      <c r="BY1319" s="4"/>
      <c r="BZ1319" s="4"/>
      <c r="CA1319" s="4"/>
      <c r="CB1319" s="4"/>
      <c r="CC1319" s="4"/>
      <c r="CD1319" s="4"/>
      <c r="CE1319" s="4"/>
      <c r="CF1319" s="4"/>
      <c r="CG1319" s="4"/>
      <c r="CH1319" s="4"/>
      <c r="CI1319" s="4"/>
      <c r="CJ1319" s="4"/>
      <c r="CK1319" s="4"/>
      <c r="CL1319" s="4"/>
      <c r="CM1319" s="4"/>
      <c r="CN1319" s="4"/>
      <c r="CO1319" s="4"/>
      <c r="CP1319" s="4"/>
      <c r="CQ1319" s="4"/>
      <c r="CR1319" s="4"/>
      <c r="CS1319" s="4"/>
      <c r="CT1319" s="4"/>
      <c r="CU1319" s="4"/>
      <c r="CV1319" s="4"/>
    </row>
    <row r="1320" spans="2:100" x14ac:dyDescent="0.25">
      <c r="B1320" s="5"/>
      <c r="C1320" s="5"/>
      <c r="D1320" s="5"/>
      <c r="E1320" s="5"/>
      <c r="F1320" s="5"/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  <c r="AA1320" s="5"/>
      <c r="AB1320" s="5"/>
      <c r="AC1320" s="5"/>
      <c r="AD1320" s="5"/>
      <c r="AE1320" s="5"/>
      <c r="AF1320" s="5"/>
      <c r="AG1320" s="5"/>
      <c r="AH1320" s="5"/>
      <c r="AI1320" s="5"/>
      <c r="AJ1320" s="5"/>
      <c r="AK1320" s="5"/>
      <c r="AL1320" s="5"/>
      <c r="AM1320" s="5"/>
      <c r="AN1320" s="5"/>
      <c r="AO1320" s="5"/>
      <c r="AP1320" s="5"/>
      <c r="AQ1320" s="5"/>
      <c r="AR1320" s="5"/>
      <c r="AS1320" s="5"/>
      <c r="AT1320" s="5"/>
      <c r="AU1320" s="5"/>
      <c r="AV1320" s="5"/>
      <c r="AW1320" s="5"/>
      <c r="AX1320" s="5"/>
      <c r="AY1320" s="5"/>
      <c r="AZ1320" s="5"/>
      <c r="BA1320" s="5"/>
      <c r="BB1320" s="5"/>
      <c r="BC1320" s="5"/>
      <c r="BD1320" s="5"/>
      <c r="BE1320" s="5"/>
      <c r="BF1320" s="5"/>
      <c r="BG1320" s="5"/>
      <c r="BH1320" s="5"/>
      <c r="BI1320" s="5"/>
      <c r="BJ1320" s="5"/>
      <c r="BK1320" s="5"/>
      <c r="BL1320" s="5"/>
      <c r="BM1320" s="5"/>
      <c r="BN1320" s="5"/>
      <c r="BO1320" s="5"/>
      <c r="BP1320" s="5"/>
      <c r="BQ1320" s="5"/>
      <c r="BR1320" s="5"/>
      <c r="BS1320" s="5"/>
      <c r="BT1320" s="5"/>
      <c r="BU1320" s="5"/>
      <c r="BV1320" s="5"/>
      <c r="BW1320" s="5"/>
      <c r="BX1320" s="5"/>
      <c r="BY1320" s="5"/>
      <c r="BZ1320" s="5"/>
      <c r="CA1320" s="5"/>
      <c r="CB1320" s="5"/>
      <c r="CC1320" s="5"/>
      <c r="CD1320" s="5"/>
      <c r="CE1320" s="5"/>
      <c r="CF1320" s="5"/>
      <c r="CG1320" s="5"/>
      <c r="CH1320" s="5"/>
      <c r="CI1320" s="5"/>
      <c r="CJ1320" s="5"/>
      <c r="CK1320" s="5"/>
      <c r="CL1320" s="5"/>
      <c r="CM1320" s="5"/>
      <c r="CN1320" s="5"/>
      <c r="CO1320" s="5"/>
      <c r="CP1320" s="5"/>
      <c r="CQ1320" s="5"/>
      <c r="CR1320" s="5"/>
      <c r="CS1320" s="5"/>
      <c r="CT1320" s="5"/>
      <c r="CU1320" s="5"/>
      <c r="CV1320" s="5"/>
    </row>
    <row r="1321" spans="2:100" x14ac:dyDescent="0.25"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</row>
    <row r="1322" spans="2:100" x14ac:dyDescent="0.25">
      <c r="B1322" s="4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4"/>
      <c r="AD1322" s="4"/>
      <c r="AE1322" s="4"/>
      <c r="AF1322" s="4"/>
      <c r="AG1322" s="4"/>
      <c r="AH1322" s="4"/>
      <c r="AI1322" s="4"/>
      <c r="AJ1322" s="4"/>
      <c r="AK1322" s="4"/>
      <c r="AL1322" s="4"/>
      <c r="AM1322" s="4"/>
      <c r="AN1322" s="4"/>
      <c r="AO1322" s="4"/>
      <c r="AP1322" s="4"/>
      <c r="AQ1322" s="4"/>
      <c r="AR1322" s="4"/>
      <c r="AS1322" s="4"/>
      <c r="AT1322" s="4"/>
      <c r="AU1322" s="4"/>
      <c r="AV1322" s="4"/>
      <c r="AW1322" s="4"/>
      <c r="AX1322" s="4"/>
      <c r="AY1322" s="4"/>
      <c r="AZ1322" s="4"/>
      <c r="BA1322" s="4"/>
      <c r="BB1322" s="4"/>
      <c r="BC1322" s="4"/>
      <c r="BD1322" s="4"/>
      <c r="BE1322" s="4"/>
      <c r="BF1322" s="4"/>
      <c r="BG1322" s="4"/>
      <c r="BH1322" s="4"/>
      <c r="BI1322" s="4"/>
      <c r="BJ1322" s="4"/>
      <c r="BK1322" s="4"/>
      <c r="BL1322" s="4"/>
      <c r="BM1322" s="4"/>
      <c r="BN1322" s="4"/>
      <c r="BO1322" s="4"/>
      <c r="BP1322" s="4"/>
      <c r="BQ1322" s="4"/>
      <c r="BR1322" s="4"/>
      <c r="BS1322" s="4"/>
      <c r="BT1322" s="4"/>
      <c r="BU1322" s="4"/>
      <c r="BV1322" s="4"/>
      <c r="BW1322" s="4"/>
      <c r="BX1322" s="4"/>
      <c r="BY1322" s="4"/>
      <c r="BZ1322" s="4"/>
      <c r="CA1322" s="4"/>
      <c r="CB1322" s="4"/>
      <c r="CC1322" s="4"/>
      <c r="CD1322" s="4"/>
      <c r="CE1322" s="4"/>
      <c r="CF1322" s="4"/>
      <c r="CG1322" s="4"/>
      <c r="CH1322" s="4"/>
      <c r="CI1322" s="4"/>
      <c r="CJ1322" s="4"/>
      <c r="CK1322" s="4"/>
      <c r="CL1322" s="4"/>
      <c r="CM1322" s="4"/>
      <c r="CN1322" s="4"/>
      <c r="CO1322" s="4"/>
      <c r="CP1322" s="4"/>
      <c r="CQ1322" s="4"/>
      <c r="CR1322" s="4"/>
      <c r="CS1322" s="4"/>
      <c r="CT1322" s="4"/>
      <c r="CU1322" s="4"/>
      <c r="CV1322" s="4"/>
    </row>
    <row r="1323" spans="2:100" x14ac:dyDescent="0.25">
      <c r="B1323" s="5"/>
      <c r="C1323" s="5"/>
      <c r="D1323" s="5"/>
      <c r="E1323" s="5"/>
      <c r="F1323" s="5"/>
      <c r="G1323" s="5"/>
      <c r="H1323" s="5"/>
      <c r="I1323" s="5"/>
      <c r="J1323" s="5"/>
      <c r="K1323" s="5"/>
      <c r="L1323" s="5"/>
      <c r="M1323" s="5"/>
      <c r="N1323" s="5"/>
      <c r="O1323" s="5"/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  <c r="AA1323" s="5"/>
      <c r="AB1323" s="5"/>
      <c r="AC1323" s="5"/>
      <c r="AD1323" s="5"/>
      <c r="AE1323" s="5"/>
      <c r="AF1323" s="5"/>
      <c r="AG1323" s="5"/>
      <c r="AH1323" s="5"/>
      <c r="AI1323" s="5"/>
      <c r="AJ1323" s="5"/>
      <c r="AK1323" s="5"/>
      <c r="AL1323" s="5"/>
      <c r="AM1323" s="5"/>
      <c r="AN1323" s="5"/>
      <c r="AO1323" s="5"/>
      <c r="AP1323" s="5"/>
      <c r="AQ1323" s="5"/>
      <c r="AR1323" s="5"/>
      <c r="AS1323" s="5"/>
      <c r="AT1323" s="5"/>
      <c r="AU1323" s="5"/>
      <c r="AV1323" s="5"/>
      <c r="AW1323" s="5"/>
      <c r="AX1323" s="5"/>
      <c r="AY1323" s="5"/>
      <c r="AZ1323" s="5"/>
      <c r="BA1323" s="5"/>
      <c r="BB1323" s="5"/>
      <c r="BC1323" s="5"/>
      <c r="BD1323" s="5"/>
      <c r="BE1323" s="5"/>
      <c r="BF1323" s="5"/>
      <c r="BG1323" s="5"/>
      <c r="BH1323" s="5"/>
      <c r="BI1323" s="5"/>
      <c r="BJ1323" s="5"/>
      <c r="BK1323" s="5"/>
      <c r="BL1323" s="5"/>
      <c r="BM1323" s="5"/>
      <c r="BN1323" s="5"/>
      <c r="BO1323" s="5"/>
      <c r="BP1323" s="5"/>
      <c r="BQ1323" s="5"/>
      <c r="BR1323" s="5"/>
      <c r="BS1323" s="5"/>
      <c r="BT1323" s="5"/>
      <c r="BU1323" s="5"/>
      <c r="BV1323" s="5"/>
      <c r="BW1323" s="5"/>
      <c r="BX1323" s="5"/>
      <c r="BY1323" s="5"/>
      <c r="BZ1323" s="5"/>
      <c r="CA1323" s="5"/>
      <c r="CB1323" s="5"/>
      <c r="CC1323" s="5"/>
      <c r="CD1323" s="5"/>
      <c r="CE1323" s="5"/>
      <c r="CF1323" s="5"/>
      <c r="CG1323" s="5"/>
      <c r="CH1323" s="5"/>
      <c r="CI1323" s="5"/>
      <c r="CJ1323" s="5"/>
      <c r="CK1323" s="5"/>
      <c r="CL1323" s="5"/>
      <c r="CM1323" s="5"/>
      <c r="CN1323" s="5"/>
      <c r="CO1323" s="5"/>
      <c r="CP1323" s="5"/>
      <c r="CQ1323" s="5"/>
      <c r="CR1323" s="5"/>
      <c r="CS1323" s="5"/>
      <c r="CT1323" s="5"/>
      <c r="CU1323" s="5"/>
      <c r="CV1323" s="5"/>
    </row>
    <row r="1324" spans="2:100" x14ac:dyDescent="0.25"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</row>
    <row r="1325" spans="2:100" x14ac:dyDescent="0.25">
      <c r="B1325" s="4"/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4"/>
      <c r="AD1325" s="4"/>
      <c r="AE1325" s="4"/>
      <c r="AF1325" s="4"/>
      <c r="AG1325" s="4"/>
      <c r="AH1325" s="4"/>
      <c r="AI1325" s="4"/>
      <c r="AJ1325" s="4"/>
      <c r="AK1325" s="4"/>
      <c r="AL1325" s="4"/>
      <c r="AM1325" s="4"/>
      <c r="AN1325" s="4"/>
      <c r="AO1325" s="4"/>
      <c r="AP1325" s="4"/>
      <c r="AQ1325" s="4"/>
      <c r="AR1325" s="4"/>
      <c r="AS1325" s="4"/>
      <c r="AT1325" s="4"/>
      <c r="AU1325" s="4"/>
      <c r="AV1325" s="4"/>
      <c r="AW1325" s="4"/>
      <c r="AX1325" s="4"/>
      <c r="AY1325" s="4"/>
      <c r="AZ1325" s="4"/>
      <c r="BA1325" s="4"/>
      <c r="BB1325" s="4"/>
      <c r="BC1325" s="4"/>
      <c r="BD1325" s="4"/>
      <c r="BE1325" s="4"/>
      <c r="BF1325" s="4"/>
      <c r="BG1325" s="4"/>
      <c r="BH1325" s="4"/>
      <c r="BI1325" s="4"/>
      <c r="BJ1325" s="4"/>
      <c r="BK1325" s="4"/>
      <c r="BL1325" s="4"/>
      <c r="BM1325" s="4"/>
      <c r="BN1325" s="4"/>
      <c r="BO1325" s="4"/>
      <c r="BP1325" s="4"/>
      <c r="BQ1325" s="4"/>
      <c r="BR1325" s="4"/>
      <c r="BS1325" s="4"/>
      <c r="BT1325" s="4"/>
      <c r="BU1325" s="4"/>
      <c r="BV1325" s="4"/>
      <c r="BW1325" s="4"/>
      <c r="BX1325" s="4"/>
      <c r="BY1325" s="4"/>
      <c r="BZ1325" s="4"/>
      <c r="CA1325" s="4"/>
      <c r="CB1325" s="4"/>
      <c r="CC1325" s="4"/>
      <c r="CD1325" s="4"/>
      <c r="CE1325" s="4"/>
      <c r="CF1325" s="4"/>
      <c r="CG1325" s="4"/>
      <c r="CH1325" s="4"/>
      <c r="CI1325" s="4"/>
      <c r="CJ1325" s="4"/>
      <c r="CK1325" s="4"/>
      <c r="CL1325" s="4"/>
      <c r="CM1325" s="4"/>
      <c r="CN1325" s="4"/>
      <c r="CO1325" s="4"/>
      <c r="CP1325" s="4"/>
      <c r="CQ1325" s="4"/>
      <c r="CR1325" s="4"/>
      <c r="CS1325" s="4"/>
      <c r="CT1325" s="4"/>
      <c r="CU1325" s="4"/>
      <c r="CV1325" s="4"/>
    </row>
    <row r="1326" spans="2:100" x14ac:dyDescent="0.25">
      <c r="B1326" s="5"/>
      <c r="C1326" s="5"/>
      <c r="D1326" s="5"/>
      <c r="E1326" s="5"/>
      <c r="F1326" s="5"/>
      <c r="G1326" s="5"/>
      <c r="H1326" s="5"/>
      <c r="I1326" s="5"/>
      <c r="J1326" s="5"/>
      <c r="K1326" s="5"/>
      <c r="L1326" s="5"/>
      <c r="M1326" s="5"/>
      <c r="N1326" s="5"/>
      <c r="O1326" s="5"/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  <c r="AA1326" s="5"/>
      <c r="AB1326" s="5"/>
      <c r="AC1326" s="5"/>
      <c r="AD1326" s="5"/>
      <c r="AE1326" s="5"/>
      <c r="AF1326" s="5"/>
      <c r="AG1326" s="5"/>
      <c r="AH1326" s="5"/>
      <c r="AI1326" s="5"/>
      <c r="AJ1326" s="5"/>
      <c r="AK1326" s="5"/>
      <c r="AL1326" s="5"/>
      <c r="AM1326" s="5"/>
      <c r="AN1326" s="5"/>
      <c r="AO1326" s="5"/>
      <c r="AP1326" s="5"/>
      <c r="AQ1326" s="5"/>
      <c r="AR1326" s="5"/>
      <c r="AS1326" s="5"/>
      <c r="AT1326" s="5"/>
      <c r="AU1326" s="5"/>
      <c r="AV1326" s="5"/>
      <c r="AW1326" s="5"/>
      <c r="AX1326" s="5"/>
      <c r="AY1326" s="5"/>
      <c r="AZ1326" s="5"/>
      <c r="BA1326" s="5"/>
      <c r="BB1326" s="5"/>
      <c r="BC1326" s="5"/>
      <c r="BD1326" s="5"/>
      <c r="BE1326" s="5"/>
      <c r="BF1326" s="5"/>
      <c r="BG1326" s="5"/>
      <c r="BH1326" s="5"/>
      <c r="BI1326" s="5"/>
      <c r="BJ1326" s="5"/>
      <c r="BK1326" s="5"/>
      <c r="BL1326" s="5"/>
      <c r="BM1326" s="5"/>
      <c r="BN1326" s="5"/>
      <c r="BO1326" s="5"/>
      <c r="BP1326" s="5"/>
      <c r="BQ1326" s="5"/>
      <c r="BR1326" s="5"/>
      <c r="BS1326" s="5"/>
      <c r="BT1326" s="5"/>
      <c r="BU1326" s="5"/>
      <c r="BV1326" s="5"/>
      <c r="BW1326" s="5"/>
      <c r="BX1326" s="5"/>
      <c r="BY1326" s="5"/>
      <c r="BZ1326" s="5"/>
      <c r="CA1326" s="5"/>
      <c r="CB1326" s="5"/>
      <c r="CC1326" s="5"/>
      <c r="CD1326" s="5"/>
      <c r="CE1326" s="5"/>
      <c r="CF1326" s="5"/>
      <c r="CG1326" s="5"/>
      <c r="CH1326" s="5"/>
      <c r="CI1326" s="5"/>
      <c r="CJ1326" s="5"/>
      <c r="CK1326" s="5"/>
      <c r="CL1326" s="5"/>
      <c r="CM1326" s="5"/>
      <c r="CN1326" s="5"/>
      <c r="CO1326" s="5"/>
      <c r="CP1326" s="5"/>
      <c r="CQ1326" s="5"/>
      <c r="CR1326" s="5"/>
      <c r="CS1326" s="5"/>
      <c r="CT1326" s="5"/>
      <c r="CU1326" s="5"/>
      <c r="CV1326" s="5"/>
    </row>
    <row r="1327" spans="2:100" x14ac:dyDescent="0.25"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</row>
    <row r="1328" spans="2:100" x14ac:dyDescent="0.25">
      <c r="B1328" s="4"/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4"/>
      <c r="AD1328" s="4"/>
      <c r="AE1328" s="4"/>
      <c r="AF1328" s="4"/>
      <c r="AG1328" s="4"/>
      <c r="AH1328" s="4"/>
      <c r="AI1328" s="4"/>
      <c r="AJ1328" s="4"/>
      <c r="AK1328" s="4"/>
      <c r="AL1328" s="4"/>
      <c r="AM1328" s="4"/>
      <c r="AN1328" s="4"/>
      <c r="AO1328" s="4"/>
      <c r="AP1328" s="4"/>
      <c r="AQ1328" s="4"/>
      <c r="AR1328" s="4"/>
      <c r="AS1328" s="4"/>
      <c r="AT1328" s="4"/>
      <c r="AU1328" s="4"/>
      <c r="AV1328" s="4"/>
      <c r="AW1328" s="4"/>
      <c r="AX1328" s="4"/>
      <c r="AY1328" s="4"/>
      <c r="AZ1328" s="4"/>
      <c r="BA1328" s="4"/>
      <c r="BB1328" s="4"/>
      <c r="BC1328" s="4"/>
      <c r="BD1328" s="4"/>
      <c r="BE1328" s="4"/>
      <c r="BF1328" s="4"/>
      <c r="BG1328" s="4"/>
      <c r="BH1328" s="4"/>
      <c r="BI1328" s="4"/>
      <c r="BJ1328" s="4"/>
      <c r="BK1328" s="4"/>
      <c r="BL1328" s="4"/>
      <c r="BM1328" s="4"/>
      <c r="BN1328" s="4"/>
      <c r="BO1328" s="4"/>
      <c r="BP1328" s="4"/>
      <c r="BQ1328" s="4"/>
      <c r="BR1328" s="4"/>
      <c r="BS1328" s="4"/>
      <c r="BT1328" s="4"/>
      <c r="BU1328" s="4"/>
      <c r="BV1328" s="4"/>
      <c r="BW1328" s="4"/>
      <c r="BX1328" s="4"/>
      <c r="BY1328" s="4"/>
      <c r="BZ1328" s="4"/>
      <c r="CA1328" s="4"/>
      <c r="CB1328" s="4"/>
      <c r="CC1328" s="4"/>
      <c r="CD1328" s="4"/>
      <c r="CE1328" s="4"/>
      <c r="CF1328" s="4"/>
      <c r="CG1328" s="4"/>
      <c r="CH1328" s="4"/>
      <c r="CI1328" s="4"/>
      <c r="CJ1328" s="4"/>
      <c r="CK1328" s="4"/>
      <c r="CL1328" s="4"/>
      <c r="CM1328" s="4"/>
      <c r="CN1328" s="4"/>
      <c r="CO1328" s="4"/>
      <c r="CP1328" s="4"/>
      <c r="CQ1328" s="4"/>
      <c r="CR1328" s="4"/>
      <c r="CS1328" s="4"/>
      <c r="CT1328" s="4"/>
      <c r="CU1328" s="4"/>
      <c r="CV1328" s="4"/>
    </row>
    <row r="1329" spans="2:100" x14ac:dyDescent="0.25">
      <c r="B1329" s="5"/>
      <c r="C1329" s="5"/>
      <c r="D1329" s="5"/>
      <c r="E1329" s="5"/>
      <c r="F1329" s="5"/>
      <c r="G1329" s="5"/>
      <c r="H1329" s="5"/>
      <c r="I1329" s="5"/>
      <c r="J1329" s="5"/>
      <c r="K1329" s="5"/>
      <c r="L1329" s="5"/>
      <c r="M1329" s="5"/>
      <c r="N1329" s="5"/>
      <c r="O1329" s="5"/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  <c r="AA1329" s="5"/>
      <c r="AB1329" s="5"/>
      <c r="AC1329" s="5"/>
      <c r="AD1329" s="5"/>
      <c r="AE1329" s="5"/>
      <c r="AF1329" s="5"/>
      <c r="AG1329" s="5"/>
      <c r="AH1329" s="5"/>
      <c r="AI1329" s="5"/>
      <c r="AJ1329" s="5"/>
      <c r="AK1329" s="5"/>
      <c r="AL1329" s="5"/>
      <c r="AM1329" s="5"/>
      <c r="AN1329" s="5"/>
      <c r="AO1329" s="5"/>
      <c r="AP1329" s="5"/>
      <c r="AQ1329" s="5"/>
      <c r="AR1329" s="5"/>
      <c r="AS1329" s="5"/>
      <c r="AT1329" s="5"/>
      <c r="AU1329" s="5"/>
      <c r="AV1329" s="5"/>
      <c r="AW1329" s="5"/>
      <c r="AX1329" s="5"/>
      <c r="AY1329" s="5"/>
      <c r="AZ1329" s="5"/>
      <c r="BA1329" s="5"/>
      <c r="BB1329" s="5"/>
      <c r="BC1329" s="5"/>
      <c r="BD1329" s="5"/>
      <c r="BE1329" s="5"/>
      <c r="BF1329" s="5"/>
      <c r="BG1329" s="5"/>
      <c r="BH1329" s="5"/>
      <c r="BI1329" s="5"/>
      <c r="BJ1329" s="5"/>
      <c r="BK1329" s="5"/>
      <c r="BL1329" s="5"/>
      <c r="BM1329" s="5"/>
      <c r="BN1329" s="5"/>
      <c r="BO1329" s="5"/>
      <c r="BP1329" s="5"/>
      <c r="BQ1329" s="5"/>
      <c r="BR1329" s="5"/>
      <c r="BS1329" s="5"/>
      <c r="BT1329" s="5"/>
      <c r="BU1329" s="5"/>
      <c r="BV1329" s="5"/>
      <c r="BW1329" s="5"/>
      <c r="BX1329" s="5"/>
      <c r="BY1329" s="5"/>
      <c r="BZ1329" s="5"/>
      <c r="CA1329" s="5"/>
      <c r="CB1329" s="5"/>
      <c r="CC1329" s="5"/>
      <c r="CD1329" s="5"/>
      <c r="CE1329" s="5"/>
      <c r="CF1329" s="5"/>
      <c r="CG1329" s="5"/>
      <c r="CH1329" s="5"/>
      <c r="CI1329" s="5"/>
      <c r="CJ1329" s="5"/>
      <c r="CK1329" s="5"/>
      <c r="CL1329" s="5"/>
      <c r="CM1329" s="5"/>
      <c r="CN1329" s="5"/>
      <c r="CO1329" s="5"/>
      <c r="CP1329" s="5"/>
      <c r="CQ1329" s="5"/>
      <c r="CR1329" s="5"/>
      <c r="CS1329" s="5"/>
      <c r="CT1329" s="5"/>
      <c r="CU1329" s="5"/>
      <c r="CV1329" s="5"/>
    </row>
    <row r="1330" spans="2:100" x14ac:dyDescent="0.25"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</row>
    <row r="1331" spans="2:100" x14ac:dyDescent="0.25">
      <c r="B1331" s="4"/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4"/>
      <c r="AD1331" s="4"/>
      <c r="AE1331" s="4"/>
      <c r="AF1331" s="4"/>
      <c r="AG1331" s="4"/>
      <c r="AH1331" s="4"/>
      <c r="AI1331" s="4"/>
      <c r="AJ1331" s="4"/>
      <c r="AK1331" s="4"/>
      <c r="AL1331" s="4"/>
      <c r="AM1331" s="4"/>
      <c r="AN1331" s="4"/>
      <c r="AO1331" s="4"/>
      <c r="AP1331" s="4"/>
      <c r="AQ1331" s="4"/>
      <c r="AR1331" s="4"/>
      <c r="AS1331" s="4"/>
      <c r="AT1331" s="4"/>
      <c r="AU1331" s="4"/>
      <c r="AV1331" s="4"/>
      <c r="AW1331" s="4"/>
      <c r="AX1331" s="4"/>
      <c r="AY1331" s="4"/>
      <c r="AZ1331" s="4"/>
      <c r="BA1331" s="4"/>
      <c r="BB1331" s="4"/>
      <c r="BC1331" s="4"/>
      <c r="BD1331" s="4"/>
      <c r="BE1331" s="4"/>
      <c r="BF1331" s="4"/>
      <c r="BG1331" s="4"/>
      <c r="BH1331" s="4"/>
      <c r="BI1331" s="4"/>
      <c r="BJ1331" s="4"/>
      <c r="BK1331" s="4"/>
      <c r="BL1331" s="4"/>
      <c r="BM1331" s="4"/>
      <c r="BN1331" s="4"/>
      <c r="BO1331" s="4"/>
      <c r="BP1331" s="4"/>
      <c r="BQ1331" s="4"/>
      <c r="BR1331" s="4"/>
      <c r="BS1331" s="4"/>
      <c r="BT1331" s="4"/>
      <c r="BU1331" s="4"/>
      <c r="BV1331" s="4"/>
      <c r="BW1331" s="4"/>
      <c r="BX1331" s="4"/>
      <c r="BY1331" s="4"/>
      <c r="BZ1331" s="4"/>
      <c r="CA1331" s="4"/>
      <c r="CB1331" s="4"/>
      <c r="CC1331" s="4"/>
      <c r="CD1331" s="4"/>
      <c r="CE1331" s="4"/>
      <c r="CF1331" s="4"/>
      <c r="CG1331" s="4"/>
      <c r="CH1331" s="4"/>
      <c r="CI1331" s="4"/>
      <c r="CJ1331" s="4"/>
      <c r="CK1331" s="4"/>
      <c r="CL1331" s="4"/>
      <c r="CM1331" s="4"/>
      <c r="CN1331" s="4"/>
      <c r="CO1331" s="4"/>
      <c r="CP1331" s="4"/>
      <c r="CQ1331" s="4"/>
      <c r="CR1331" s="4"/>
      <c r="CS1331" s="4"/>
      <c r="CT1331" s="4"/>
      <c r="CU1331" s="4"/>
      <c r="CV1331" s="4"/>
    </row>
    <row r="1332" spans="2:100" x14ac:dyDescent="0.25">
      <c r="B1332" s="5"/>
      <c r="C1332" s="5"/>
      <c r="D1332" s="5"/>
      <c r="E1332" s="5"/>
      <c r="F1332" s="5"/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 s="5"/>
      <c r="R1332" s="5"/>
      <c r="S1332" s="5"/>
      <c r="T1332" s="5"/>
      <c r="U1332" s="5"/>
      <c r="V1332" s="5"/>
      <c r="W1332" s="5"/>
      <c r="X1332" s="5"/>
      <c r="Y1332" s="5"/>
      <c r="Z1332" s="5"/>
      <c r="AA1332" s="5"/>
      <c r="AB1332" s="5"/>
      <c r="AC1332" s="5"/>
      <c r="AD1332" s="5"/>
      <c r="AE1332" s="5"/>
      <c r="AF1332" s="5"/>
      <c r="AG1332" s="5"/>
      <c r="AH1332" s="5"/>
      <c r="AI1332" s="5"/>
      <c r="AJ1332" s="5"/>
      <c r="AK1332" s="5"/>
      <c r="AL1332" s="5"/>
      <c r="AM1332" s="5"/>
      <c r="AN1332" s="5"/>
      <c r="AO1332" s="5"/>
      <c r="AP1332" s="5"/>
      <c r="AQ1332" s="5"/>
      <c r="AR1332" s="5"/>
      <c r="AS1332" s="5"/>
      <c r="AT1332" s="5"/>
      <c r="AU1332" s="5"/>
      <c r="AV1332" s="5"/>
      <c r="AW1332" s="5"/>
      <c r="AX1332" s="5"/>
      <c r="AY1332" s="5"/>
      <c r="AZ1332" s="5"/>
      <c r="BA1332" s="5"/>
      <c r="BB1332" s="5"/>
      <c r="BC1332" s="5"/>
      <c r="BD1332" s="5"/>
      <c r="BE1332" s="5"/>
      <c r="BF1332" s="5"/>
      <c r="BG1332" s="5"/>
      <c r="BH1332" s="5"/>
      <c r="BI1332" s="5"/>
      <c r="BJ1332" s="5"/>
      <c r="BK1332" s="5"/>
      <c r="BL1332" s="5"/>
      <c r="BM1332" s="5"/>
      <c r="BN1332" s="5"/>
      <c r="BO1332" s="5"/>
      <c r="BP1332" s="5"/>
      <c r="BQ1332" s="5"/>
      <c r="BR1332" s="5"/>
      <c r="BS1332" s="5"/>
      <c r="BT1332" s="5"/>
      <c r="BU1332" s="5"/>
      <c r="BV1332" s="5"/>
      <c r="BW1332" s="5"/>
      <c r="BX1332" s="5"/>
      <c r="BY1332" s="5"/>
      <c r="BZ1332" s="5"/>
      <c r="CA1332" s="5"/>
      <c r="CB1332" s="5"/>
      <c r="CC1332" s="5"/>
      <c r="CD1332" s="5"/>
      <c r="CE1332" s="5"/>
      <c r="CF1332" s="5"/>
      <c r="CG1332" s="5"/>
      <c r="CH1332" s="5"/>
      <c r="CI1332" s="5"/>
      <c r="CJ1332" s="5"/>
      <c r="CK1332" s="5"/>
      <c r="CL1332" s="5"/>
      <c r="CM1332" s="5"/>
      <c r="CN1332" s="5"/>
      <c r="CO1332" s="5"/>
      <c r="CP1332" s="5"/>
      <c r="CQ1332" s="5"/>
      <c r="CR1332" s="5"/>
      <c r="CS1332" s="5"/>
      <c r="CT1332" s="5"/>
      <c r="CU1332" s="5"/>
      <c r="CV1332" s="5"/>
    </row>
    <row r="1333" spans="2:100" x14ac:dyDescent="0.25"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</row>
    <row r="1334" spans="2:100" x14ac:dyDescent="0.25">
      <c r="B1334" s="4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4"/>
      <c r="AD1334" s="4"/>
      <c r="AE1334" s="4"/>
      <c r="AF1334" s="4"/>
      <c r="AG1334" s="4"/>
      <c r="AH1334" s="4"/>
      <c r="AI1334" s="4"/>
      <c r="AJ1334" s="4"/>
      <c r="AK1334" s="4"/>
      <c r="AL1334" s="4"/>
      <c r="AM1334" s="4"/>
      <c r="AN1334" s="4"/>
      <c r="AO1334" s="4"/>
      <c r="AP1334" s="4"/>
      <c r="AQ1334" s="4"/>
      <c r="AR1334" s="4"/>
      <c r="AS1334" s="4"/>
      <c r="AT1334" s="4"/>
      <c r="AU1334" s="4"/>
      <c r="AV1334" s="4"/>
      <c r="AW1334" s="4"/>
      <c r="AX1334" s="4"/>
      <c r="AY1334" s="4"/>
      <c r="AZ1334" s="4"/>
      <c r="BA1334" s="4"/>
      <c r="BB1334" s="4"/>
      <c r="BC1334" s="4"/>
      <c r="BD1334" s="4"/>
      <c r="BE1334" s="4"/>
      <c r="BF1334" s="4"/>
      <c r="BG1334" s="4"/>
      <c r="BH1334" s="4"/>
      <c r="BI1334" s="4"/>
      <c r="BJ1334" s="4"/>
      <c r="BK1334" s="4"/>
      <c r="BL1334" s="4"/>
      <c r="BM1334" s="4"/>
      <c r="BN1334" s="4"/>
      <c r="BO1334" s="4"/>
      <c r="BP1334" s="4"/>
      <c r="BQ1334" s="4"/>
      <c r="BR1334" s="4"/>
      <c r="BS1334" s="4"/>
      <c r="BT1334" s="4"/>
      <c r="BU1334" s="4"/>
      <c r="BV1334" s="4"/>
      <c r="BW1334" s="4"/>
      <c r="BX1334" s="4"/>
      <c r="BY1334" s="4"/>
      <c r="BZ1334" s="4"/>
      <c r="CA1334" s="4"/>
      <c r="CB1334" s="4"/>
      <c r="CC1334" s="4"/>
      <c r="CD1334" s="4"/>
      <c r="CE1334" s="4"/>
      <c r="CF1334" s="4"/>
      <c r="CG1334" s="4"/>
      <c r="CH1334" s="4"/>
      <c r="CI1334" s="4"/>
      <c r="CJ1334" s="4"/>
      <c r="CK1334" s="4"/>
      <c r="CL1334" s="4"/>
      <c r="CM1334" s="4"/>
      <c r="CN1334" s="4"/>
      <c r="CO1334" s="4"/>
      <c r="CP1334" s="4"/>
      <c r="CQ1334" s="4"/>
      <c r="CR1334" s="4"/>
      <c r="CS1334" s="4"/>
      <c r="CT1334" s="4"/>
      <c r="CU1334" s="4"/>
      <c r="CV1334" s="4"/>
    </row>
    <row r="1335" spans="2:100" x14ac:dyDescent="0.25">
      <c r="B1335" s="5"/>
      <c r="C1335" s="5"/>
      <c r="D1335" s="5"/>
      <c r="E1335" s="5"/>
      <c r="F1335" s="5"/>
      <c r="G1335" s="5"/>
      <c r="H1335" s="5"/>
      <c r="I1335" s="5"/>
      <c r="J1335" s="5"/>
      <c r="K1335" s="5"/>
      <c r="L1335" s="5"/>
      <c r="M1335" s="5"/>
      <c r="N1335" s="5"/>
      <c r="O1335" s="5"/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  <c r="AA1335" s="5"/>
      <c r="AB1335" s="5"/>
      <c r="AC1335" s="5"/>
      <c r="AD1335" s="5"/>
      <c r="AE1335" s="5"/>
      <c r="AF1335" s="5"/>
      <c r="AG1335" s="5"/>
      <c r="AH1335" s="5"/>
      <c r="AI1335" s="5"/>
      <c r="AJ1335" s="5"/>
      <c r="AK1335" s="5"/>
      <c r="AL1335" s="5"/>
      <c r="AM1335" s="5"/>
      <c r="AN1335" s="5"/>
      <c r="AO1335" s="5"/>
      <c r="AP1335" s="5"/>
      <c r="AQ1335" s="5"/>
      <c r="AR1335" s="5"/>
      <c r="AS1335" s="5"/>
      <c r="AT1335" s="5"/>
      <c r="AU1335" s="5"/>
      <c r="AV1335" s="5"/>
      <c r="AW1335" s="5"/>
      <c r="AX1335" s="5"/>
      <c r="AY1335" s="5"/>
      <c r="AZ1335" s="5"/>
      <c r="BA1335" s="5"/>
      <c r="BB1335" s="5"/>
      <c r="BC1335" s="5"/>
      <c r="BD1335" s="5"/>
      <c r="BE1335" s="5"/>
      <c r="BF1335" s="5"/>
      <c r="BG1335" s="5"/>
      <c r="BH1335" s="5"/>
      <c r="BI1335" s="5"/>
      <c r="BJ1335" s="5"/>
      <c r="BK1335" s="5"/>
      <c r="BL1335" s="5"/>
      <c r="BM1335" s="5"/>
      <c r="BN1335" s="5"/>
      <c r="BO1335" s="5"/>
      <c r="BP1335" s="5"/>
      <c r="BQ1335" s="5"/>
      <c r="BR1335" s="5"/>
      <c r="BS1335" s="5"/>
      <c r="BT1335" s="5"/>
      <c r="BU1335" s="5"/>
      <c r="BV1335" s="5"/>
      <c r="BW1335" s="5"/>
      <c r="BX1335" s="5"/>
      <c r="BY1335" s="5"/>
      <c r="BZ1335" s="5"/>
      <c r="CA1335" s="5"/>
      <c r="CB1335" s="5"/>
      <c r="CC1335" s="5"/>
      <c r="CD1335" s="5"/>
      <c r="CE1335" s="5"/>
      <c r="CF1335" s="5"/>
      <c r="CG1335" s="5"/>
      <c r="CH1335" s="5"/>
      <c r="CI1335" s="5"/>
      <c r="CJ1335" s="5"/>
      <c r="CK1335" s="5"/>
      <c r="CL1335" s="5"/>
      <c r="CM1335" s="5"/>
      <c r="CN1335" s="5"/>
      <c r="CO1335" s="5"/>
      <c r="CP1335" s="5"/>
      <c r="CQ1335" s="5"/>
      <c r="CR1335" s="5"/>
      <c r="CS1335" s="5"/>
      <c r="CT1335" s="5"/>
      <c r="CU1335" s="5"/>
      <c r="CV1335" s="5"/>
    </row>
    <row r="1336" spans="2:100" x14ac:dyDescent="0.25"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</row>
    <row r="1337" spans="2:100" x14ac:dyDescent="0.25">
      <c r="B1337" s="4"/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4"/>
      <c r="AD1337" s="4"/>
      <c r="AE1337" s="4"/>
      <c r="AF1337" s="4"/>
      <c r="AG1337" s="4"/>
      <c r="AH1337" s="4"/>
      <c r="AI1337" s="4"/>
      <c r="AJ1337" s="4"/>
      <c r="AK1337" s="4"/>
      <c r="AL1337" s="4"/>
      <c r="AM1337" s="4"/>
      <c r="AN1337" s="4"/>
      <c r="AO1337" s="4"/>
      <c r="AP1337" s="4"/>
      <c r="AQ1337" s="4"/>
      <c r="AR1337" s="4"/>
      <c r="AS1337" s="4"/>
      <c r="AT1337" s="4"/>
      <c r="AU1337" s="4"/>
      <c r="AV1337" s="4"/>
      <c r="AW1337" s="4"/>
      <c r="AX1337" s="4"/>
      <c r="AY1337" s="4"/>
      <c r="AZ1337" s="4"/>
      <c r="BA1337" s="4"/>
      <c r="BB1337" s="4"/>
      <c r="BC1337" s="4"/>
      <c r="BD1337" s="4"/>
      <c r="BE1337" s="4"/>
      <c r="BF1337" s="4"/>
      <c r="BG1337" s="4"/>
      <c r="BH1337" s="4"/>
      <c r="BI1337" s="4"/>
      <c r="BJ1337" s="4"/>
      <c r="BK1337" s="4"/>
      <c r="BL1337" s="4"/>
      <c r="BM1337" s="4"/>
      <c r="BN1337" s="4"/>
      <c r="BO1337" s="4"/>
      <c r="BP1337" s="4"/>
      <c r="BQ1337" s="4"/>
      <c r="BR1337" s="4"/>
      <c r="BS1337" s="4"/>
      <c r="BT1337" s="4"/>
      <c r="BU1337" s="4"/>
      <c r="BV1337" s="4"/>
      <c r="BW1337" s="4"/>
      <c r="BX1337" s="4"/>
      <c r="BY1337" s="4"/>
      <c r="BZ1337" s="4"/>
      <c r="CA1337" s="4"/>
      <c r="CB1337" s="4"/>
      <c r="CC1337" s="4"/>
      <c r="CD1337" s="4"/>
      <c r="CE1337" s="4"/>
      <c r="CF1337" s="4"/>
      <c r="CG1337" s="4"/>
      <c r="CH1337" s="4"/>
      <c r="CI1337" s="4"/>
      <c r="CJ1337" s="4"/>
      <c r="CK1337" s="4"/>
      <c r="CL1337" s="4"/>
      <c r="CM1337" s="4"/>
      <c r="CN1337" s="4"/>
      <c r="CO1337" s="4"/>
      <c r="CP1337" s="4"/>
      <c r="CQ1337" s="4"/>
      <c r="CR1337" s="4"/>
      <c r="CS1337" s="4"/>
      <c r="CT1337" s="4"/>
      <c r="CU1337" s="4"/>
      <c r="CV1337" s="4"/>
    </row>
    <row r="1338" spans="2:100" x14ac:dyDescent="0.25">
      <c r="B1338" s="5"/>
      <c r="C1338" s="5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  <c r="AA1338" s="5"/>
      <c r="AB1338" s="5"/>
      <c r="AC1338" s="5"/>
      <c r="AD1338" s="5"/>
      <c r="AE1338" s="5"/>
      <c r="AF1338" s="5"/>
      <c r="AG1338" s="5"/>
      <c r="AH1338" s="5"/>
      <c r="AI1338" s="5"/>
      <c r="AJ1338" s="5"/>
      <c r="AK1338" s="5"/>
      <c r="AL1338" s="5"/>
      <c r="AM1338" s="5"/>
      <c r="AN1338" s="5"/>
      <c r="AO1338" s="5"/>
      <c r="AP1338" s="5"/>
      <c r="AQ1338" s="5"/>
      <c r="AR1338" s="5"/>
      <c r="AS1338" s="5"/>
      <c r="AT1338" s="5"/>
      <c r="AU1338" s="5"/>
      <c r="AV1338" s="5"/>
      <c r="AW1338" s="5"/>
      <c r="AX1338" s="5"/>
      <c r="AY1338" s="5"/>
      <c r="AZ1338" s="5"/>
      <c r="BA1338" s="5"/>
      <c r="BB1338" s="5"/>
      <c r="BC1338" s="5"/>
      <c r="BD1338" s="5"/>
      <c r="BE1338" s="5"/>
      <c r="BF1338" s="5"/>
      <c r="BG1338" s="5"/>
      <c r="BH1338" s="5"/>
      <c r="BI1338" s="5"/>
      <c r="BJ1338" s="5"/>
      <c r="BK1338" s="5"/>
      <c r="BL1338" s="5"/>
      <c r="BM1338" s="5"/>
      <c r="BN1338" s="5"/>
      <c r="BO1338" s="5"/>
      <c r="BP1338" s="5"/>
      <c r="BQ1338" s="5"/>
      <c r="BR1338" s="5"/>
      <c r="BS1338" s="5"/>
      <c r="BT1338" s="5"/>
      <c r="BU1338" s="5"/>
      <c r="BV1338" s="5"/>
      <c r="BW1338" s="5"/>
      <c r="BX1338" s="5"/>
      <c r="BY1338" s="5"/>
      <c r="BZ1338" s="5"/>
      <c r="CA1338" s="5"/>
      <c r="CB1338" s="5"/>
      <c r="CC1338" s="5"/>
      <c r="CD1338" s="5"/>
      <c r="CE1338" s="5"/>
      <c r="CF1338" s="5"/>
      <c r="CG1338" s="5"/>
      <c r="CH1338" s="5"/>
      <c r="CI1338" s="5"/>
      <c r="CJ1338" s="5"/>
      <c r="CK1338" s="5"/>
      <c r="CL1338" s="5"/>
      <c r="CM1338" s="5"/>
      <c r="CN1338" s="5"/>
      <c r="CO1338" s="5"/>
      <c r="CP1338" s="5"/>
      <c r="CQ1338" s="5"/>
      <c r="CR1338" s="5"/>
      <c r="CS1338" s="5"/>
      <c r="CT1338" s="5"/>
      <c r="CU1338" s="5"/>
      <c r="CV1338" s="5"/>
    </row>
    <row r="1339" spans="2:100" x14ac:dyDescent="0.25"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</row>
    <row r="1340" spans="2:100" x14ac:dyDescent="0.25">
      <c r="B1340" s="4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4"/>
      <c r="AD1340" s="4"/>
      <c r="AE1340" s="4"/>
      <c r="AF1340" s="4"/>
      <c r="AG1340" s="4"/>
      <c r="AH1340" s="4"/>
      <c r="AI1340" s="4"/>
      <c r="AJ1340" s="4"/>
      <c r="AK1340" s="4"/>
      <c r="AL1340" s="4"/>
      <c r="AM1340" s="4"/>
      <c r="AN1340" s="4"/>
      <c r="AO1340" s="4"/>
      <c r="AP1340" s="4"/>
      <c r="AQ1340" s="4"/>
      <c r="AR1340" s="4"/>
      <c r="AS1340" s="4"/>
      <c r="AT1340" s="4"/>
      <c r="AU1340" s="4"/>
      <c r="AV1340" s="4"/>
      <c r="AW1340" s="4"/>
      <c r="AX1340" s="4"/>
      <c r="AY1340" s="4"/>
      <c r="AZ1340" s="4"/>
      <c r="BA1340" s="4"/>
      <c r="BB1340" s="4"/>
      <c r="BC1340" s="4"/>
      <c r="BD1340" s="4"/>
      <c r="BE1340" s="4"/>
      <c r="BF1340" s="4"/>
      <c r="BG1340" s="4"/>
      <c r="BH1340" s="4"/>
      <c r="BI1340" s="4"/>
      <c r="BJ1340" s="4"/>
      <c r="BK1340" s="4"/>
      <c r="BL1340" s="4"/>
      <c r="BM1340" s="4"/>
      <c r="BN1340" s="4"/>
      <c r="BO1340" s="4"/>
      <c r="BP1340" s="4"/>
      <c r="BQ1340" s="4"/>
      <c r="BR1340" s="4"/>
      <c r="BS1340" s="4"/>
      <c r="BT1340" s="4"/>
      <c r="BU1340" s="4"/>
      <c r="BV1340" s="4"/>
      <c r="BW1340" s="4"/>
      <c r="BX1340" s="4"/>
      <c r="BY1340" s="4"/>
      <c r="BZ1340" s="4"/>
      <c r="CA1340" s="4"/>
      <c r="CB1340" s="4"/>
      <c r="CC1340" s="4"/>
      <c r="CD1340" s="4"/>
      <c r="CE1340" s="4"/>
      <c r="CF1340" s="4"/>
      <c r="CG1340" s="4"/>
      <c r="CH1340" s="4"/>
      <c r="CI1340" s="4"/>
      <c r="CJ1340" s="4"/>
      <c r="CK1340" s="4"/>
      <c r="CL1340" s="4"/>
      <c r="CM1340" s="4"/>
      <c r="CN1340" s="4"/>
      <c r="CO1340" s="4"/>
      <c r="CP1340" s="4"/>
      <c r="CQ1340" s="4"/>
      <c r="CR1340" s="4"/>
      <c r="CS1340" s="4"/>
      <c r="CT1340" s="4"/>
      <c r="CU1340" s="4"/>
      <c r="CV1340" s="4"/>
    </row>
    <row r="1341" spans="2:100" x14ac:dyDescent="0.25">
      <c r="B1341" s="5"/>
      <c r="C1341" s="5"/>
      <c r="D1341" s="5"/>
      <c r="E1341" s="5"/>
      <c r="F1341" s="5"/>
      <c r="G1341" s="5"/>
      <c r="H1341" s="5"/>
      <c r="I1341" s="5"/>
      <c r="J1341" s="5"/>
      <c r="K1341" s="5"/>
      <c r="L1341" s="5"/>
      <c r="M1341" s="5"/>
      <c r="N1341" s="5"/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  <c r="AA1341" s="5"/>
      <c r="AB1341" s="5"/>
      <c r="AC1341" s="5"/>
      <c r="AD1341" s="5"/>
      <c r="AE1341" s="5"/>
      <c r="AF1341" s="5"/>
      <c r="AG1341" s="5"/>
      <c r="AH1341" s="5"/>
      <c r="AI1341" s="5"/>
      <c r="AJ1341" s="5"/>
      <c r="AK1341" s="5"/>
      <c r="AL1341" s="5"/>
      <c r="AM1341" s="5"/>
      <c r="AN1341" s="5"/>
      <c r="AO1341" s="5"/>
      <c r="AP1341" s="5"/>
      <c r="AQ1341" s="5"/>
      <c r="AR1341" s="5"/>
      <c r="AS1341" s="5"/>
      <c r="AT1341" s="5"/>
      <c r="AU1341" s="5"/>
      <c r="AV1341" s="5"/>
      <c r="AW1341" s="5"/>
      <c r="AX1341" s="5"/>
      <c r="AY1341" s="5"/>
      <c r="AZ1341" s="5"/>
      <c r="BA1341" s="5"/>
      <c r="BB1341" s="5"/>
      <c r="BC1341" s="5"/>
      <c r="BD1341" s="5"/>
      <c r="BE1341" s="5"/>
      <c r="BF1341" s="5"/>
      <c r="BG1341" s="5"/>
      <c r="BH1341" s="5"/>
      <c r="BI1341" s="5"/>
      <c r="BJ1341" s="5"/>
      <c r="BK1341" s="5"/>
      <c r="BL1341" s="5"/>
      <c r="BM1341" s="5"/>
      <c r="BN1341" s="5"/>
      <c r="BO1341" s="5"/>
      <c r="BP1341" s="5"/>
      <c r="BQ1341" s="5"/>
      <c r="BR1341" s="5"/>
      <c r="BS1341" s="5"/>
      <c r="BT1341" s="5"/>
      <c r="BU1341" s="5"/>
      <c r="BV1341" s="5"/>
      <c r="BW1341" s="5"/>
      <c r="BX1341" s="5"/>
      <c r="BY1341" s="5"/>
      <c r="BZ1341" s="5"/>
      <c r="CA1341" s="5"/>
      <c r="CB1341" s="5"/>
      <c r="CC1341" s="5"/>
      <c r="CD1341" s="5"/>
      <c r="CE1341" s="5"/>
      <c r="CF1341" s="5"/>
      <c r="CG1341" s="5"/>
      <c r="CH1341" s="5"/>
      <c r="CI1341" s="5"/>
      <c r="CJ1341" s="5"/>
      <c r="CK1341" s="5"/>
      <c r="CL1341" s="5"/>
      <c r="CM1341" s="5"/>
      <c r="CN1341" s="5"/>
      <c r="CO1341" s="5"/>
      <c r="CP1341" s="5"/>
      <c r="CQ1341" s="5"/>
      <c r="CR1341" s="5"/>
      <c r="CS1341" s="5"/>
      <c r="CT1341" s="5"/>
      <c r="CU1341" s="5"/>
      <c r="CV1341" s="5"/>
    </row>
    <row r="1342" spans="2:100" x14ac:dyDescent="0.25"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</row>
    <row r="1343" spans="2:100" x14ac:dyDescent="0.25">
      <c r="B1343" s="4"/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4"/>
      <c r="AD1343" s="4"/>
      <c r="AE1343" s="4"/>
      <c r="AF1343" s="4"/>
      <c r="AG1343" s="4"/>
      <c r="AH1343" s="4"/>
      <c r="AI1343" s="4"/>
      <c r="AJ1343" s="4"/>
      <c r="AK1343" s="4"/>
      <c r="AL1343" s="4"/>
      <c r="AM1343" s="4"/>
      <c r="AN1343" s="4"/>
      <c r="AO1343" s="4"/>
      <c r="AP1343" s="4"/>
      <c r="AQ1343" s="4"/>
      <c r="AR1343" s="4"/>
      <c r="AS1343" s="4"/>
      <c r="AT1343" s="4"/>
      <c r="AU1343" s="4"/>
      <c r="AV1343" s="4"/>
      <c r="AW1343" s="4"/>
      <c r="AX1343" s="4"/>
      <c r="AY1343" s="4"/>
      <c r="AZ1343" s="4"/>
      <c r="BA1343" s="4"/>
      <c r="BB1343" s="4"/>
      <c r="BC1343" s="4"/>
      <c r="BD1343" s="4"/>
      <c r="BE1343" s="4"/>
      <c r="BF1343" s="4"/>
      <c r="BG1343" s="4"/>
      <c r="BH1343" s="4"/>
      <c r="BI1343" s="4"/>
      <c r="BJ1343" s="4"/>
      <c r="BK1343" s="4"/>
      <c r="BL1343" s="4"/>
      <c r="BM1343" s="4"/>
      <c r="BN1343" s="4"/>
      <c r="BO1343" s="4"/>
      <c r="BP1343" s="4"/>
      <c r="BQ1343" s="4"/>
      <c r="BR1343" s="4"/>
      <c r="BS1343" s="4"/>
      <c r="BT1343" s="4"/>
      <c r="BU1343" s="4"/>
      <c r="BV1343" s="4"/>
      <c r="BW1343" s="4"/>
      <c r="BX1343" s="4"/>
      <c r="BY1343" s="4"/>
      <c r="BZ1343" s="4"/>
      <c r="CA1343" s="4"/>
      <c r="CB1343" s="4"/>
      <c r="CC1343" s="4"/>
      <c r="CD1343" s="4"/>
      <c r="CE1343" s="4"/>
      <c r="CF1343" s="4"/>
      <c r="CG1343" s="4"/>
      <c r="CH1343" s="4"/>
      <c r="CI1343" s="4"/>
      <c r="CJ1343" s="4"/>
      <c r="CK1343" s="4"/>
      <c r="CL1343" s="4"/>
      <c r="CM1343" s="4"/>
      <c r="CN1343" s="4"/>
      <c r="CO1343" s="4"/>
      <c r="CP1343" s="4"/>
      <c r="CQ1343" s="4"/>
      <c r="CR1343" s="4"/>
      <c r="CS1343" s="4"/>
      <c r="CT1343" s="4"/>
      <c r="CU1343" s="4"/>
      <c r="CV1343" s="4"/>
    </row>
    <row r="1344" spans="2:100" x14ac:dyDescent="0.25">
      <c r="B1344" s="5"/>
      <c r="C1344" s="5"/>
      <c r="D1344" s="5"/>
      <c r="E1344" s="5"/>
      <c r="F1344" s="5"/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  <c r="AA1344" s="5"/>
      <c r="AB1344" s="5"/>
      <c r="AC1344" s="5"/>
      <c r="AD1344" s="5"/>
      <c r="AE1344" s="5"/>
      <c r="AF1344" s="5"/>
      <c r="AG1344" s="5"/>
      <c r="AH1344" s="5"/>
      <c r="AI1344" s="5"/>
      <c r="AJ1344" s="5"/>
      <c r="AK1344" s="5"/>
      <c r="AL1344" s="5"/>
      <c r="AM1344" s="5"/>
      <c r="AN1344" s="5"/>
      <c r="AO1344" s="5"/>
      <c r="AP1344" s="5"/>
      <c r="AQ1344" s="5"/>
      <c r="AR1344" s="5"/>
      <c r="AS1344" s="5"/>
      <c r="AT1344" s="5"/>
      <c r="AU1344" s="5"/>
      <c r="AV1344" s="5"/>
      <c r="AW1344" s="5"/>
      <c r="AX1344" s="5"/>
      <c r="AY1344" s="5"/>
      <c r="AZ1344" s="5"/>
      <c r="BA1344" s="5"/>
      <c r="BB1344" s="5"/>
      <c r="BC1344" s="5"/>
      <c r="BD1344" s="5"/>
      <c r="BE1344" s="5"/>
      <c r="BF1344" s="5"/>
      <c r="BG1344" s="5"/>
      <c r="BH1344" s="5"/>
      <c r="BI1344" s="5"/>
      <c r="BJ1344" s="5"/>
      <c r="BK1344" s="5"/>
      <c r="BL1344" s="5"/>
      <c r="BM1344" s="5"/>
      <c r="BN1344" s="5"/>
      <c r="BO1344" s="5"/>
      <c r="BP1344" s="5"/>
      <c r="BQ1344" s="5"/>
      <c r="BR1344" s="5"/>
      <c r="BS1344" s="5"/>
      <c r="BT1344" s="5"/>
      <c r="BU1344" s="5"/>
      <c r="BV1344" s="5"/>
      <c r="BW1344" s="5"/>
      <c r="BX1344" s="5"/>
      <c r="BY1344" s="5"/>
      <c r="BZ1344" s="5"/>
      <c r="CA1344" s="5"/>
      <c r="CB1344" s="5"/>
      <c r="CC1344" s="5"/>
      <c r="CD1344" s="5"/>
      <c r="CE1344" s="5"/>
      <c r="CF1344" s="5"/>
      <c r="CG1344" s="5"/>
      <c r="CH1344" s="5"/>
      <c r="CI1344" s="5"/>
      <c r="CJ1344" s="5"/>
      <c r="CK1344" s="5"/>
      <c r="CL1344" s="5"/>
      <c r="CM1344" s="5"/>
      <c r="CN1344" s="5"/>
      <c r="CO1344" s="5"/>
      <c r="CP1344" s="5"/>
      <c r="CQ1344" s="5"/>
      <c r="CR1344" s="5"/>
      <c r="CS1344" s="5"/>
      <c r="CT1344" s="5"/>
      <c r="CU1344" s="5"/>
      <c r="CV1344" s="5"/>
    </row>
    <row r="1345" spans="2:100" x14ac:dyDescent="0.25"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</row>
    <row r="1346" spans="2:100" x14ac:dyDescent="0.25">
      <c r="B1346" s="4"/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4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4"/>
      <c r="AD1346" s="4"/>
      <c r="AE1346" s="4"/>
      <c r="AF1346" s="4"/>
      <c r="AG1346" s="4"/>
      <c r="AH1346" s="4"/>
      <c r="AI1346" s="4"/>
      <c r="AJ1346" s="4"/>
      <c r="AK1346" s="4"/>
      <c r="AL1346" s="4"/>
      <c r="AM1346" s="4"/>
      <c r="AN1346" s="4"/>
      <c r="AO1346" s="4"/>
      <c r="AP1346" s="4"/>
      <c r="AQ1346" s="4"/>
      <c r="AR1346" s="4"/>
      <c r="AS1346" s="4"/>
      <c r="AT1346" s="4"/>
      <c r="AU1346" s="4"/>
      <c r="AV1346" s="4"/>
      <c r="AW1346" s="4"/>
      <c r="AX1346" s="4"/>
      <c r="AY1346" s="4"/>
      <c r="AZ1346" s="4"/>
      <c r="BA1346" s="4"/>
      <c r="BB1346" s="4"/>
      <c r="BC1346" s="4"/>
      <c r="BD1346" s="4"/>
      <c r="BE1346" s="4"/>
      <c r="BF1346" s="4"/>
      <c r="BG1346" s="4"/>
      <c r="BH1346" s="4"/>
      <c r="BI1346" s="4"/>
      <c r="BJ1346" s="4"/>
      <c r="BK1346" s="4"/>
      <c r="BL1346" s="4"/>
      <c r="BM1346" s="4"/>
      <c r="BN1346" s="4"/>
      <c r="BO1346" s="4"/>
      <c r="BP1346" s="4"/>
      <c r="BQ1346" s="4"/>
      <c r="BR1346" s="4"/>
      <c r="BS1346" s="4"/>
      <c r="BT1346" s="4"/>
      <c r="BU1346" s="4"/>
      <c r="BV1346" s="4"/>
      <c r="BW1346" s="4"/>
      <c r="BX1346" s="4"/>
      <c r="BY1346" s="4"/>
      <c r="BZ1346" s="4"/>
      <c r="CA1346" s="4"/>
      <c r="CB1346" s="4"/>
      <c r="CC1346" s="4"/>
      <c r="CD1346" s="4"/>
      <c r="CE1346" s="4"/>
      <c r="CF1346" s="4"/>
      <c r="CG1346" s="4"/>
      <c r="CH1346" s="4"/>
      <c r="CI1346" s="4"/>
      <c r="CJ1346" s="4"/>
      <c r="CK1346" s="4"/>
      <c r="CL1346" s="4"/>
      <c r="CM1346" s="4"/>
      <c r="CN1346" s="4"/>
      <c r="CO1346" s="4"/>
      <c r="CP1346" s="4"/>
      <c r="CQ1346" s="4"/>
      <c r="CR1346" s="4"/>
      <c r="CS1346" s="4"/>
      <c r="CT1346" s="4"/>
      <c r="CU1346" s="4"/>
      <c r="CV1346" s="4"/>
    </row>
    <row r="1347" spans="2:100" x14ac:dyDescent="0.25">
      <c r="B1347" s="5"/>
      <c r="C1347" s="5"/>
      <c r="D1347" s="5"/>
      <c r="E1347" s="5"/>
      <c r="F1347" s="5"/>
      <c r="G1347" s="5"/>
      <c r="H1347" s="5"/>
      <c r="I1347" s="5"/>
      <c r="J1347" s="5"/>
      <c r="K1347" s="5"/>
      <c r="L1347" s="5"/>
      <c r="M1347" s="5"/>
      <c r="N1347" s="5"/>
      <c r="O1347" s="5"/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  <c r="AA1347" s="5"/>
      <c r="AB1347" s="5"/>
      <c r="AC1347" s="5"/>
      <c r="AD1347" s="5"/>
      <c r="AE1347" s="5"/>
      <c r="AF1347" s="5"/>
      <c r="AG1347" s="5"/>
      <c r="AH1347" s="5"/>
      <c r="AI1347" s="5"/>
      <c r="AJ1347" s="5"/>
      <c r="AK1347" s="5"/>
      <c r="AL1347" s="5"/>
      <c r="AM1347" s="5"/>
      <c r="AN1347" s="5"/>
      <c r="AO1347" s="5"/>
      <c r="AP1347" s="5"/>
      <c r="AQ1347" s="5"/>
      <c r="AR1347" s="5"/>
      <c r="AS1347" s="5"/>
      <c r="AT1347" s="5"/>
      <c r="AU1347" s="5"/>
      <c r="AV1347" s="5"/>
      <c r="AW1347" s="5"/>
      <c r="AX1347" s="5"/>
      <c r="AY1347" s="5"/>
      <c r="AZ1347" s="5"/>
      <c r="BA1347" s="5"/>
      <c r="BB1347" s="5"/>
      <c r="BC1347" s="5"/>
      <c r="BD1347" s="5"/>
      <c r="BE1347" s="5"/>
      <c r="BF1347" s="5"/>
      <c r="BG1347" s="5"/>
      <c r="BH1347" s="5"/>
      <c r="BI1347" s="5"/>
      <c r="BJ1347" s="5"/>
      <c r="BK1347" s="5"/>
      <c r="BL1347" s="5"/>
      <c r="BM1347" s="5"/>
      <c r="BN1347" s="5"/>
      <c r="BO1347" s="5"/>
      <c r="BP1347" s="5"/>
      <c r="BQ1347" s="5"/>
      <c r="BR1347" s="5"/>
      <c r="BS1347" s="5"/>
      <c r="BT1347" s="5"/>
      <c r="BU1347" s="5"/>
      <c r="BV1347" s="5"/>
      <c r="BW1347" s="5"/>
      <c r="BX1347" s="5"/>
      <c r="BY1347" s="5"/>
      <c r="BZ1347" s="5"/>
      <c r="CA1347" s="5"/>
      <c r="CB1347" s="5"/>
      <c r="CC1347" s="5"/>
      <c r="CD1347" s="5"/>
      <c r="CE1347" s="5"/>
      <c r="CF1347" s="5"/>
      <c r="CG1347" s="5"/>
      <c r="CH1347" s="5"/>
      <c r="CI1347" s="5"/>
      <c r="CJ1347" s="5"/>
      <c r="CK1347" s="5"/>
      <c r="CL1347" s="5"/>
      <c r="CM1347" s="5"/>
      <c r="CN1347" s="5"/>
      <c r="CO1347" s="5"/>
      <c r="CP1347" s="5"/>
      <c r="CQ1347" s="5"/>
      <c r="CR1347" s="5"/>
      <c r="CS1347" s="5"/>
      <c r="CT1347" s="5"/>
      <c r="CU1347" s="5"/>
      <c r="CV1347" s="5"/>
    </row>
    <row r="1348" spans="2:100" x14ac:dyDescent="0.25"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</row>
    <row r="1349" spans="2:100" x14ac:dyDescent="0.25">
      <c r="B1349" s="4"/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4"/>
      <c r="AD1349" s="4"/>
      <c r="AE1349" s="4"/>
      <c r="AF1349" s="4"/>
      <c r="AG1349" s="4"/>
      <c r="AH1349" s="4"/>
      <c r="AI1349" s="4"/>
      <c r="AJ1349" s="4"/>
      <c r="AK1349" s="4"/>
      <c r="AL1349" s="4"/>
      <c r="AM1349" s="4"/>
      <c r="AN1349" s="4"/>
      <c r="AO1349" s="4"/>
      <c r="AP1349" s="4"/>
      <c r="AQ1349" s="4"/>
      <c r="AR1349" s="4"/>
      <c r="AS1349" s="4"/>
      <c r="AT1349" s="4"/>
      <c r="AU1349" s="4"/>
      <c r="AV1349" s="4"/>
      <c r="AW1349" s="4"/>
      <c r="AX1349" s="4"/>
      <c r="AY1349" s="4"/>
      <c r="AZ1349" s="4"/>
      <c r="BA1349" s="4"/>
      <c r="BB1349" s="4"/>
      <c r="BC1349" s="4"/>
      <c r="BD1349" s="4"/>
      <c r="BE1349" s="4"/>
      <c r="BF1349" s="4"/>
      <c r="BG1349" s="4"/>
      <c r="BH1349" s="4"/>
      <c r="BI1349" s="4"/>
      <c r="BJ1349" s="4"/>
      <c r="BK1349" s="4"/>
      <c r="BL1349" s="4"/>
      <c r="BM1349" s="4"/>
      <c r="BN1349" s="4"/>
      <c r="BO1349" s="4"/>
      <c r="BP1349" s="4"/>
      <c r="BQ1349" s="4"/>
      <c r="BR1349" s="4"/>
      <c r="BS1349" s="4"/>
      <c r="BT1349" s="4"/>
      <c r="BU1349" s="4"/>
      <c r="BV1349" s="4"/>
      <c r="BW1349" s="4"/>
      <c r="BX1349" s="4"/>
      <c r="BY1349" s="4"/>
      <c r="BZ1349" s="4"/>
      <c r="CA1349" s="4"/>
      <c r="CB1349" s="4"/>
      <c r="CC1349" s="4"/>
      <c r="CD1349" s="4"/>
      <c r="CE1349" s="4"/>
      <c r="CF1349" s="4"/>
      <c r="CG1349" s="4"/>
      <c r="CH1349" s="4"/>
      <c r="CI1349" s="4"/>
      <c r="CJ1349" s="4"/>
      <c r="CK1349" s="4"/>
      <c r="CL1349" s="4"/>
      <c r="CM1349" s="4"/>
      <c r="CN1349" s="4"/>
      <c r="CO1349" s="4"/>
      <c r="CP1349" s="4"/>
      <c r="CQ1349" s="4"/>
      <c r="CR1349" s="4"/>
      <c r="CS1349" s="4"/>
      <c r="CT1349" s="4"/>
      <c r="CU1349" s="4"/>
      <c r="CV1349" s="4"/>
    </row>
    <row r="1350" spans="2:100" x14ac:dyDescent="0.25">
      <c r="B1350" s="5"/>
      <c r="C1350" s="5"/>
      <c r="D1350" s="5"/>
      <c r="E1350" s="5"/>
      <c r="F1350" s="5"/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 s="5"/>
      <c r="R1350" s="5"/>
      <c r="S1350" s="5"/>
      <c r="T1350" s="5"/>
      <c r="U1350" s="5"/>
      <c r="V1350" s="5"/>
      <c r="W1350" s="5"/>
      <c r="X1350" s="5"/>
      <c r="Y1350" s="5"/>
      <c r="Z1350" s="5"/>
      <c r="AA1350" s="5"/>
      <c r="AB1350" s="5"/>
      <c r="AC1350" s="5"/>
      <c r="AD1350" s="5"/>
      <c r="AE1350" s="5"/>
      <c r="AF1350" s="5"/>
      <c r="AG1350" s="5"/>
      <c r="AH1350" s="5"/>
      <c r="AI1350" s="5"/>
      <c r="AJ1350" s="5"/>
      <c r="AK1350" s="5"/>
      <c r="AL1350" s="5"/>
      <c r="AM1350" s="5"/>
      <c r="AN1350" s="5"/>
      <c r="AO1350" s="5"/>
      <c r="AP1350" s="5"/>
      <c r="AQ1350" s="5"/>
      <c r="AR1350" s="5"/>
      <c r="AS1350" s="5"/>
      <c r="AT1350" s="5"/>
      <c r="AU1350" s="5"/>
      <c r="AV1350" s="5"/>
      <c r="AW1350" s="5"/>
      <c r="AX1350" s="5"/>
      <c r="AY1350" s="5"/>
      <c r="AZ1350" s="5"/>
      <c r="BA1350" s="5"/>
      <c r="BB1350" s="5"/>
      <c r="BC1350" s="5"/>
      <c r="BD1350" s="5"/>
      <c r="BE1350" s="5"/>
      <c r="BF1350" s="5"/>
      <c r="BG1350" s="5"/>
      <c r="BH1350" s="5"/>
      <c r="BI1350" s="5"/>
      <c r="BJ1350" s="5"/>
      <c r="BK1350" s="5"/>
      <c r="BL1350" s="5"/>
      <c r="BM1350" s="5"/>
      <c r="BN1350" s="5"/>
      <c r="BO1350" s="5"/>
      <c r="BP1350" s="5"/>
      <c r="BQ1350" s="5"/>
      <c r="BR1350" s="5"/>
      <c r="BS1350" s="5"/>
      <c r="BT1350" s="5"/>
      <c r="BU1350" s="5"/>
      <c r="BV1350" s="5"/>
      <c r="BW1350" s="5"/>
      <c r="BX1350" s="5"/>
      <c r="BY1350" s="5"/>
      <c r="BZ1350" s="5"/>
      <c r="CA1350" s="5"/>
      <c r="CB1350" s="5"/>
      <c r="CC1350" s="5"/>
      <c r="CD1350" s="5"/>
      <c r="CE1350" s="5"/>
      <c r="CF1350" s="5"/>
      <c r="CG1350" s="5"/>
      <c r="CH1350" s="5"/>
      <c r="CI1350" s="5"/>
      <c r="CJ1350" s="5"/>
      <c r="CK1350" s="5"/>
      <c r="CL1350" s="5"/>
      <c r="CM1350" s="5"/>
      <c r="CN1350" s="5"/>
      <c r="CO1350" s="5"/>
      <c r="CP1350" s="5"/>
      <c r="CQ1350" s="5"/>
      <c r="CR1350" s="5"/>
      <c r="CS1350" s="5"/>
      <c r="CT1350" s="5"/>
      <c r="CU1350" s="5"/>
      <c r="CV1350" s="5"/>
    </row>
    <row r="1351" spans="2:100" x14ac:dyDescent="0.25"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</row>
    <row r="1352" spans="2:100" x14ac:dyDescent="0.25">
      <c r="B1352" s="4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4"/>
      <c r="AD1352" s="4"/>
      <c r="AE1352" s="4"/>
      <c r="AF1352" s="4"/>
      <c r="AG1352" s="4"/>
      <c r="AH1352" s="4"/>
      <c r="AI1352" s="4"/>
      <c r="AJ1352" s="4"/>
      <c r="AK1352" s="4"/>
      <c r="AL1352" s="4"/>
      <c r="AM1352" s="4"/>
      <c r="AN1352" s="4"/>
      <c r="AO1352" s="4"/>
      <c r="AP1352" s="4"/>
      <c r="AQ1352" s="4"/>
      <c r="AR1352" s="4"/>
      <c r="AS1352" s="4"/>
      <c r="AT1352" s="4"/>
      <c r="AU1352" s="4"/>
      <c r="AV1352" s="4"/>
      <c r="AW1352" s="4"/>
      <c r="AX1352" s="4"/>
      <c r="AY1352" s="4"/>
      <c r="AZ1352" s="4"/>
      <c r="BA1352" s="4"/>
      <c r="BB1352" s="4"/>
      <c r="BC1352" s="4"/>
      <c r="BD1352" s="4"/>
      <c r="BE1352" s="4"/>
      <c r="BF1352" s="4"/>
      <c r="BG1352" s="4"/>
      <c r="BH1352" s="4"/>
      <c r="BI1352" s="4"/>
      <c r="BJ1352" s="4"/>
      <c r="BK1352" s="4"/>
      <c r="BL1352" s="4"/>
      <c r="BM1352" s="4"/>
      <c r="BN1352" s="4"/>
      <c r="BO1352" s="4"/>
      <c r="BP1352" s="4"/>
      <c r="BQ1352" s="4"/>
      <c r="BR1352" s="4"/>
      <c r="BS1352" s="4"/>
      <c r="BT1352" s="4"/>
      <c r="BU1352" s="4"/>
      <c r="BV1352" s="4"/>
      <c r="BW1352" s="4"/>
      <c r="BX1352" s="4"/>
      <c r="BY1352" s="4"/>
      <c r="BZ1352" s="4"/>
      <c r="CA1352" s="4"/>
      <c r="CB1352" s="4"/>
      <c r="CC1352" s="4"/>
      <c r="CD1352" s="4"/>
      <c r="CE1352" s="4"/>
      <c r="CF1352" s="4"/>
      <c r="CG1352" s="4"/>
      <c r="CH1352" s="4"/>
      <c r="CI1352" s="4"/>
      <c r="CJ1352" s="4"/>
      <c r="CK1352" s="4"/>
      <c r="CL1352" s="4"/>
      <c r="CM1352" s="4"/>
      <c r="CN1352" s="4"/>
      <c r="CO1352" s="4"/>
      <c r="CP1352" s="4"/>
      <c r="CQ1352" s="4"/>
      <c r="CR1352" s="4"/>
      <c r="CS1352" s="4"/>
      <c r="CT1352" s="4"/>
      <c r="CU1352" s="4"/>
      <c r="CV1352" s="4"/>
    </row>
    <row r="1353" spans="2:100" x14ac:dyDescent="0.25">
      <c r="B1353" s="5"/>
      <c r="C1353" s="5"/>
      <c r="D1353" s="5"/>
      <c r="E1353" s="5"/>
      <c r="F1353" s="5"/>
      <c r="G1353" s="5"/>
      <c r="H1353" s="5"/>
      <c r="I1353" s="5"/>
      <c r="J1353" s="5"/>
      <c r="K1353" s="5"/>
      <c r="L1353" s="5"/>
      <c r="M1353" s="5"/>
      <c r="N1353" s="5"/>
      <c r="O1353" s="5"/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  <c r="AA1353" s="5"/>
      <c r="AB1353" s="5"/>
      <c r="AC1353" s="5"/>
      <c r="AD1353" s="5"/>
      <c r="AE1353" s="5"/>
      <c r="AF1353" s="5"/>
      <c r="AG1353" s="5"/>
      <c r="AH1353" s="5"/>
      <c r="AI1353" s="5"/>
      <c r="AJ1353" s="5"/>
      <c r="AK1353" s="5"/>
      <c r="AL1353" s="5"/>
      <c r="AM1353" s="5"/>
      <c r="AN1353" s="5"/>
      <c r="AO1353" s="5"/>
      <c r="AP1353" s="5"/>
      <c r="AQ1353" s="5"/>
      <c r="AR1353" s="5"/>
      <c r="AS1353" s="5"/>
      <c r="AT1353" s="5"/>
      <c r="AU1353" s="5"/>
      <c r="AV1353" s="5"/>
      <c r="AW1353" s="5"/>
      <c r="AX1353" s="5"/>
      <c r="AY1353" s="5"/>
      <c r="AZ1353" s="5"/>
      <c r="BA1353" s="5"/>
      <c r="BB1353" s="5"/>
      <c r="BC1353" s="5"/>
      <c r="BD1353" s="5"/>
      <c r="BE1353" s="5"/>
      <c r="BF1353" s="5"/>
      <c r="BG1353" s="5"/>
      <c r="BH1353" s="5"/>
      <c r="BI1353" s="5"/>
      <c r="BJ1353" s="5"/>
      <c r="BK1353" s="5"/>
      <c r="BL1353" s="5"/>
      <c r="BM1353" s="5"/>
      <c r="BN1353" s="5"/>
      <c r="BO1353" s="5"/>
      <c r="BP1353" s="5"/>
      <c r="BQ1353" s="5"/>
      <c r="BR1353" s="5"/>
      <c r="BS1353" s="5"/>
      <c r="BT1353" s="5"/>
      <c r="BU1353" s="5"/>
      <c r="BV1353" s="5"/>
      <c r="BW1353" s="5"/>
      <c r="BX1353" s="5"/>
      <c r="BY1353" s="5"/>
      <c r="BZ1353" s="5"/>
      <c r="CA1353" s="5"/>
      <c r="CB1353" s="5"/>
      <c r="CC1353" s="5"/>
      <c r="CD1353" s="5"/>
      <c r="CE1353" s="5"/>
      <c r="CF1353" s="5"/>
      <c r="CG1353" s="5"/>
      <c r="CH1353" s="5"/>
      <c r="CI1353" s="5"/>
      <c r="CJ1353" s="5"/>
      <c r="CK1353" s="5"/>
      <c r="CL1353" s="5"/>
      <c r="CM1353" s="5"/>
      <c r="CN1353" s="5"/>
      <c r="CO1353" s="5"/>
      <c r="CP1353" s="5"/>
      <c r="CQ1353" s="5"/>
      <c r="CR1353" s="5"/>
      <c r="CS1353" s="5"/>
      <c r="CT1353" s="5"/>
      <c r="CU1353" s="5"/>
      <c r="CV1353" s="5"/>
    </row>
    <row r="1354" spans="2:100" x14ac:dyDescent="0.25"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</row>
    <row r="1355" spans="2:100" x14ac:dyDescent="0.25">
      <c r="B1355" s="4"/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4"/>
      <c r="AD1355" s="4"/>
      <c r="AE1355" s="4"/>
      <c r="AF1355" s="4"/>
      <c r="AG1355" s="4"/>
      <c r="AH1355" s="4"/>
      <c r="AI1355" s="4"/>
      <c r="AJ1355" s="4"/>
      <c r="AK1355" s="4"/>
      <c r="AL1355" s="4"/>
      <c r="AM1355" s="4"/>
      <c r="AN1355" s="4"/>
      <c r="AO1355" s="4"/>
      <c r="AP1355" s="4"/>
      <c r="AQ1355" s="4"/>
      <c r="AR1355" s="4"/>
      <c r="AS1355" s="4"/>
      <c r="AT1355" s="4"/>
      <c r="AU1355" s="4"/>
      <c r="AV1355" s="4"/>
      <c r="AW1355" s="4"/>
      <c r="AX1355" s="4"/>
      <c r="AY1355" s="4"/>
      <c r="AZ1355" s="4"/>
      <c r="BA1355" s="4"/>
      <c r="BB1355" s="4"/>
      <c r="BC1355" s="4"/>
      <c r="BD1355" s="4"/>
      <c r="BE1355" s="4"/>
      <c r="BF1355" s="4"/>
      <c r="BG1355" s="4"/>
      <c r="BH1355" s="4"/>
      <c r="BI1355" s="4"/>
      <c r="BJ1355" s="4"/>
      <c r="BK1355" s="4"/>
      <c r="BL1355" s="4"/>
      <c r="BM1355" s="4"/>
      <c r="BN1355" s="4"/>
      <c r="BO1355" s="4"/>
      <c r="BP1355" s="4"/>
      <c r="BQ1355" s="4"/>
      <c r="BR1355" s="4"/>
      <c r="BS1355" s="4"/>
      <c r="BT1355" s="4"/>
      <c r="BU1355" s="4"/>
      <c r="BV1355" s="4"/>
      <c r="BW1355" s="4"/>
      <c r="BX1355" s="4"/>
      <c r="BY1355" s="4"/>
      <c r="BZ1355" s="4"/>
      <c r="CA1355" s="4"/>
      <c r="CB1355" s="4"/>
      <c r="CC1355" s="4"/>
      <c r="CD1355" s="4"/>
      <c r="CE1355" s="4"/>
      <c r="CF1355" s="4"/>
      <c r="CG1355" s="4"/>
      <c r="CH1355" s="4"/>
      <c r="CI1355" s="4"/>
      <c r="CJ1355" s="4"/>
      <c r="CK1355" s="4"/>
      <c r="CL1355" s="4"/>
      <c r="CM1355" s="4"/>
      <c r="CN1355" s="4"/>
      <c r="CO1355" s="4"/>
      <c r="CP1355" s="4"/>
      <c r="CQ1355" s="4"/>
      <c r="CR1355" s="4"/>
      <c r="CS1355" s="4"/>
      <c r="CT1355" s="4"/>
      <c r="CU1355" s="4"/>
      <c r="CV1355" s="4"/>
    </row>
    <row r="1356" spans="2:100" x14ac:dyDescent="0.25">
      <c r="B1356" s="5"/>
      <c r="C1356" s="5"/>
      <c r="D1356" s="5"/>
      <c r="E1356" s="5"/>
      <c r="F1356" s="5"/>
      <c r="G1356" s="5"/>
      <c r="H1356" s="5"/>
      <c r="I1356" s="5"/>
      <c r="J1356" s="5"/>
      <c r="K1356" s="5"/>
      <c r="L1356" s="5"/>
      <c r="M1356" s="5"/>
      <c r="N1356" s="5"/>
      <c r="O1356" s="5"/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  <c r="AA1356" s="5"/>
      <c r="AB1356" s="5"/>
      <c r="AC1356" s="5"/>
      <c r="AD1356" s="5"/>
      <c r="AE1356" s="5"/>
      <c r="AF1356" s="5"/>
      <c r="AG1356" s="5"/>
      <c r="AH1356" s="5"/>
      <c r="AI1356" s="5"/>
      <c r="AJ1356" s="5"/>
      <c r="AK1356" s="5"/>
      <c r="AL1356" s="5"/>
      <c r="AM1356" s="5"/>
      <c r="AN1356" s="5"/>
      <c r="AO1356" s="5"/>
      <c r="AP1356" s="5"/>
      <c r="AQ1356" s="5"/>
      <c r="AR1356" s="5"/>
      <c r="AS1356" s="5"/>
      <c r="AT1356" s="5"/>
      <c r="AU1356" s="5"/>
      <c r="AV1356" s="5"/>
      <c r="AW1356" s="5"/>
      <c r="AX1356" s="5"/>
      <c r="AY1356" s="5"/>
      <c r="AZ1356" s="5"/>
      <c r="BA1356" s="5"/>
      <c r="BB1356" s="5"/>
      <c r="BC1356" s="5"/>
      <c r="BD1356" s="5"/>
      <c r="BE1356" s="5"/>
      <c r="BF1356" s="5"/>
      <c r="BG1356" s="5"/>
      <c r="BH1356" s="5"/>
      <c r="BI1356" s="5"/>
      <c r="BJ1356" s="5"/>
      <c r="BK1356" s="5"/>
      <c r="BL1356" s="5"/>
      <c r="BM1356" s="5"/>
      <c r="BN1356" s="5"/>
      <c r="BO1356" s="5"/>
      <c r="BP1356" s="5"/>
      <c r="BQ1356" s="5"/>
      <c r="BR1356" s="5"/>
      <c r="BS1356" s="5"/>
      <c r="BT1356" s="5"/>
      <c r="BU1356" s="5"/>
      <c r="BV1356" s="5"/>
      <c r="BW1356" s="5"/>
      <c r="BX1356" s="5"/>
      <c r="BY1356" s="5"/>
      <c r="BZ1356" s="5"/>
      <c r="CA1356" s="5"/>
      <c r="CB1356" s="5"/>
      <c r="CC1356" s="5"/>
      <c r="CD1356" s="5"/>
      <c r="CE1356" s="5"/>
      <c r="CF1356" s="5"/>
      <c r="CG1356" s="5"/>
      <c r="CH1356" s="5"/>
      <c r="CI1356" s="5"/>
      <c r="CJ1356" s="5"/>
      <c r="CK1356" s="5"/>
      <c r="CL1356" s="5"/>
      <c r="CM1356" s="5"/>
      <c r="CN1356" s="5"/>
      <c r="CO1356" s="5"/>
      <c r="CP1356" s="5"/>
      <c r="CQ1356" s="5"/>
      <c r="CR1356" s="5"/>
      <c r="CS1356" s="5"/>
      <c r="CT1356" s="5"/>
      <c r="CU1356" s="5"/>
      <c r="CV1356" s="5"/>
    </row>
    <row r="1357" spans="2:100" x14ac:dyDescent="0.25"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</row>
    <row r="1358" spans="2:100" x14ac:dyDescent="0.25">
      <c r="B1358" s="4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4"/>
      <c r="AD1358" s="4"/>
      <c r="AE1358" s="4"/>
      <c r="AF1358" s="4"/>
      <c r="AG1358" s="4"/>
      <c r="AH1358" s="4"/>
      <c r="AI1358" s="4"/>
      <c r="AJ1358" s="4"/>
      <c r="AK1358" s="4"/>
      <c r="AL1358" s="4"/>
      <c r="AM1358" s="4"/>
      <c r="AN1358" s="4"/>
      <c r="AO1358" s="4"/>
      <c r="AP1358" s="4"/>
      <c r="AQ1358" s="4"/>
      <c r="AR1358" s="4"/>
      <c r="AS1358" s="4"/>
      <c r="AT1358" s="4"/>
      <c r="AU1358" s="4"/>
      <c r="AV1358" s="4"/>
      <c r="AW1358" s="4"/>
      <c r="AX1358" s="4"/>
      <c r="AY1358" s="4"/>
      <c r="AZ1358" s="4"/>
      <c r="BA1358" s="4"/>
      <c r="BB1358" s="4"/>
      <c r="BC1358" s="4"/>
      <c r="BD1358" s="4"/>
      <c r="BE1358" s="4"/>
      <c r="BF1358" s="4"/>
      <c r="BG1358" s="4"/>
      <c r="BH1358" s="4"/>
      <c r="BI1358" s="4"/>
      <c r="BJ1358" s="4"/>
      <c r="BK1358" s="4"/>
      <c r="BL1358" s="4"/>
      <c r="BM1358" s="4"/>
      <c r="BN1358" s="4"/>
      <c r="BO1358" s="4"/>
      <c r="BP1358" s="4"/>
      <c r="BQ1358" s="4"/>
      <c r="BR1358" s="4"/>
      <c r="BS1358" s="4"/>
      <c r="BT1358" s="4"/>
      <c r="BU1358" s="4"/>
      <c r="BV1358" s="4"/>
      <c r="BW1358" s="4"/>
      <c r="BX1358" s="4"/>
      <c r="BY1358" s="4"/>
      <c r="BZ1358" s="4"/>
      <c r="CA1358" s="4"/>
      <c r="CB1358" s="4"/>
      <c r="CC1358" s="4"/>
      <c r="CD1358" s="4"/>
      <c r="CE1358" s="4"/>
      <c r="CF1358" s="4"/>
      <c r="CG1358" s="4"/>
      <c r="CH1358" s="4"/>
      <c r="CI1358" s="4"/>
      <c r="CJ1358" s="4"/>
      <c r="CK1358" s="4"/>
      <c r="CL1358" s="4"/>
      <c r="CM1358" s="4"/>
      <c r="CN1358" s="4"/>
      <c r="CO1358" s="4"/>
      <c r="CP1358" s="4"/>
      <c r="CQ1358" s="4"/>
      <c r="CR1358" s="4"/>
      <c r="CS1358" s="4"/>
      <c r="CT1358" s="4"/>
      <c r="CU1358" s="4"/>
      <c r="CV1358" s="4"/>
    </row>
    <row r="1359" spans="2:100" x14ac:dyDescent="0.25">
      <c r="B1359" s="5"/>
      <c r="C1359" s="5"/>
      <c r="D1359" s="5"/>
      <c r="E1359" s="5"/>
      <c r="F1359" s="5"/>
      <c r="G1359" s="5"/>
      <c r="H1359" s="5"/>
      <c r="I1359" s="5"/>
      <c r="J1359" s="5"/>
      <c r="K1359" s="5"/>
      <c r="L1359" s="5"/>
      <c r="M1359" s="5"/>
      <c r="N1359" s="5"/>
      <c r="O1359" s="5"/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5"/>
      <c r="AA1359" s="5"/>
      <c r="AB1359" s="5"/>
      <c r="AC1359" s="5"/>
      <c r="AD1359" s="5"/>
      <c r="AE1359" s="5"/>
      <c r="AF1359" s="5"/>
      <c r="AG1359" s="5"/>
      <c r="AH1359" s="5"/>
      <c r="AI1359" s="5"/>
      <c r="AJ1359" s="5"/>
      <c r="AK1359" s="5"/>
      <c r="AL1359" s="5"/>
      <c r="AM1359" s="5"/>
      <c r="AN1359" s="5"/>
      <c r="AO1359" s="5"/>
      <c r="AP1359" s="5"/>
      <c r="AQ1359" s="5"/>
      <c r="AR1359" s="5"/>
      <c r="AS1359" s="5"/>
      <c r="AT1359" s="5"/>
      <c r="AU1359" s="5"/>
      <c r="AV1359" s="5"/>
      <c r="AW1359" s="5"/>
      <c r="AX1359" s="5"/>
      <c r="AY1359" s="5"/>
      <c r="AZ1359" s="5"/>
      <c r="BA1359" s="5"/>
      <c r="BB1359" s="5"/>
      <c r="BC1359" s="5"/>
      <c r="BD1359" s="5"/>
      <c r="BE1359" s="5"/>
      <c r="BF1359" s="5"/>
      <c r="BG1359" s="5"/>
      <c r="BH1359" s="5"/>
      <c r="BI1359" s="5"/>
      <c r="BJ1359" s="5"/>
      <c r="BK1359" s="5"/>
      <c r="BL1359" s="5"/>
      <c r="BM1359" s="5"/>
      <c r="BN1359" s="5"/>
      <c r="BO1359" s="5"/>
      <c r="BP1359" s="5"/>
      <c r="BQ1359" s="5"/>
      <c r="BR1359" s="5"/>
      <c r="BS1359" s="5"/>
      <c r="BT1359" s="5"/>
      <c r="BU1359" s="5"/>
      <c r="BV1359" s="5"/>
      <c r="BW1359" s="5"/>
      <c r="BX1359" s="5"/>
      <c r="BY1359" s="5"/>
      <c r="BZ1359" s="5"/>
      <c r="CA1359" s="5"/>
      <c r="CB1359" s="5"/>
      <c r="CC1359" s="5"/>
      <c r="CD1359" s="5"/>
      <c r="CE1359" s="5"/>
      <c r="CF1359" s="5"/>
      <c r="CG1359" s="5"/>
      <c r="CH1359" s="5"/>
      <c r="CI1359" s="5"/>
      <c r="CJ1359" s="5"/>
      <c r="CK1359" s="5"/>
      <c r="CL1359" s="5"/>
      <c r="CM1359" s="5"/>
      <c r="CN1359" s="5"/>
      <c r="CO1359" s="5"/>
      <c r="CP1359" s="5"/>
      <c r="CQ1359" s="5"/>
      <c r="CR1359" s="5"/>
      <c r="CS1359" s="5"/>
      <c r="CT1359" s="5"/>
      <c r="CU1359" s="5"/>
      <c r="CV1359" s="5"/>
    </row>
    <row r="1360" spans="2:100" x14ac:dyDescent="0.25"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</row>
    <row r="1361" spans="2:100" x14ac:dyDescent="0.25">
      <c r="B1361" s="4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4"/>
      <c r="AD1361" s="4"/>
      <c r="AE1361" s="4"/>
      <c r="AF1361" s="4"/>
      <c r="AG1361" s="4"/>
      <c r="AH1361" s="4"/>
      <c r="AI1361" s="4"/>
      <c r="AJ1361" s="4"/>
      <c r="AK1361" s="4"/>
      <c r="AL1361" s="4"/>
      <c r="AM1361" s="4"/>
      <c r="AN1361" s="4"/>
      <c r="AO1361" s="4"/>
      <c r="AP1361" s="4"/>
      <c r="AQ1361" s="4"/>
      <c r="AR1361" s="4"/>
      <c r="AS1361" s="4"/>
      <c r="AT1361" s="4"/>
      <c r="AU1361" s="4"/>
      <c r="AV1361" s="4"/>
      <c r="AW1361" s="4"/>
      <c r="AX1361" s="4"/>
      <c r="AY1361" s="4"/>
      <c r="AZ1361" s="4"/>
      <c r="BA1361" s="4"/>
      <c r="BB1361" s="4"/>
      <c r="BC1361" s="4"/>
      <c r="BD1361" s="4"/>
      <c r="BE1361" s="4"/>
      <c r="BF1361" s="4"/>
      <c r="BG1361" s="4"/>
      <c r="BH1361" s="4"/>
      <c r="BI1361" s="4"/>
      <c r="BJ1361" s="4"/>
      <c r="BK1361" s="4"/>
      <c r="BL1361" s="4"/>
      <c r="BM1361" s="4"/>
      <c r="BN1361" s="4"/>
      <c r="BO1361" s="4"/>
      <c r="BP1361" s="4"/>
      <c r="BQ1361" s="4"/>
      <c r="BR1361" s="4"/>
      <c r="BS1361" s="4"/>
      <c r="BT1361" s="4"/>
      <c r="BU1361" s="4"/>
      <c r="BV1361" s="4"/>
      <c r="BW1361" s="4"/>
      <c r="BX1361" s="4"/>
      <c r="BY1361" s="4"/>
      <c r="BZ1361" s="4"/>
      <c r="CA1361" s="4"/>
      <c r="CB1361" s="4"/>
      <c r="CC1361" s="4"/>
      <c r="CD1361" s="4"/>
      <c r="CE1361" s="4"/>
      <c r="CF1361" s="4"/>
      <c r="CG1361" s="4"/>
      <c r="CH1361" s="4"/>
      <c r="CI1361" s="4"/>
      <c r="CJ1361" s="4"/>
      <c r="CK1361" s="4"/>
      <c r="CL1361" s="4"/>
      <c r="CM1361" s="4"/>
      <c r="CN1361" s="4"/>
      <c r="CO1361" s="4"/>
      <c r="CP1361" s="4"/>
      <c r="CQ1361" s="4"/>
      <c r="CR1361" s="4"/>
      <c r="CS1361" s="4"/>
      <c r="CT1361" s="4"/>
      <c r="CU1361" s="4"/>
      <c r="CV1361" s="4"/>
    </row>
    <row r="1362" spans="2:100" x14ac:dyDescent="0.25">
      <c r="B1362" s="5"/>
      <c r="C1362" s="5"/>
      <c r="D1362" s="5"/>
      <c r="E1362" s="5"/>
      <c r="F1362" s="5"/>
      <c r="G1362" s="5"/>
      <c r="H1362" s="5"/>
      <c r="I1362" s="5"/>
      <c r="J1362" s="5"/>
      <c r="K1362" s="5"/>
      <c r="L1362" s="5"/>
      <c r="M1362" s="5"/>
      <c r="N1362" s="5"/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/>
      <c r="AB1362" s="5"/>
      <c r="AC1362" s="5"/>
      <c r="AD1362" s="5"/>
      <c r="AE1362" s="5"/>
      <c r="AF1362" s="5"/>
      <c r="AG1362" s="5"/>
      <c r="AH1362" s="5"/>
      <c r="AI1362" s="5"/>
      <c r="AJ1362" s="5"/>
      <c r="AK1362" s="5"/>
      <c r="AL1362" s="5"/>
      <c r="AM1362" s="5"/>
      <c r="AN1362" s="5"/>
      <c r="AO1362" s="5"/>
      <c r="AP1362" s="5"/>
      <c r="AQ1362" s="5"/>
      <c r="AR1362" s="5"/>
      <c r="AS1362" s="5"/>
      <c r="AT1362" s="5"/>
      <c r="AU1362" s="5"/>
      <c r="AV1362" s="5"/>
      <c r="AW1362" s="5"/>
      <c r="AX1362" s="5"/>
      <c r="AY1362" s="5"/>
      <c r="AZ1362" s="5"/>
      <c r="BA1362" s="5"/>
      <c r="BB1362" s="5"/>
      <c r="BC1362" s="5"/>
      <c r="BD1362" s="5"/>
      <c r="BE1362" s="5"/>
      <c r="BF1362" s="5"/>
      <c r="BG1362" s="5"/>
      <c r="BH1362" s="5"/>
      <c r="BI1362" s="5"/>
      <c r="BJ1362" s="5"/>
      <c r="BK1362" s="5"/>
      <c r="BL1362" s="5"/>
      <c r="BM1362" s="5"/>
      <c r="BN1362" s="5"/>
      <c r="BO1362" s="5"/>
      <c r="BP1362" s="5"/>
      <c r="BQ1362" s="5"/>
      <c r="BR1362" s="5"/>
      <c r="BS1362" s="5"/>
      <c r="BT1362" s="5"/>
      <c r="BU1362" s="5"/>
      <c r="BV1362" s="5"/>
      <c r="BW1362" s="5"/>
      <c r="BX1362" s="5"/>
      <c r="BY1362" s="5"/>
      <c r="BZ1362" s="5"/>
      <c r="CA1362" s="5"/>
      <c r="CB1362" s="5"/>
      <c r="CC1362" s="5"/>
      <c r="CD1362" s="5"/>
      <c r="CE1362" s="5"/>
      <c r="CF1362" s="5"/>
      <c r="CG1362" s="5"/>
      <c r="CH1362" s="5"/>
      <c r="CI1362" s="5"/>
      <c r="CJ1362" s="5"/>
      <c r="CK1362" s="5"/>
      <c r="CL1362" s="5"/>
      <c r="CM1362" s="5"/>
      <c r="CN1362" s="5"/>
      <c r="CO1362" s="5"/>
      <c r="CP1362" s="5"/>
      <c r="CQ1362" s="5"/>
      <c r="CR1362" s="5"/>
      <c r="CS1362" s="5"/>
      <c r="CT1362" s="5"/>
      <c r="CU1362" s="5"/>
      <c r="CV1362" s="5"/>
    </row>
    <row r="1363" spans="2:100" x14ac:dyDescent="0.25"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</row>
    <row r="1364" spans="2:100" x14ac:dyDescent="0.25">
      <c r="B1364" s="4"/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4"/>
      <c r="AD1364" s="4"/>
      <c r="AE1364" s="4"/>
      <c r="AF1364" s="4"/>
      <c r="AG1364" s="4"/>
      <c r="AH1364" s="4"/>
      <c r="AI1364" s="4"/>
      <c r="AJ1364" s="4"/>
      <c r="AK1364" s="4"/>
      <c r="AL1364" s="4"/>
      <c r="AM1364" s="4"/>
      <c r="AN1364" s="4"/>
      <c r="AO1364" s="4"/>
      <c r="AP1364" s="4"/>
      <c r="AQ1364" s="4"/>
      <c r="AR1364" s="4"/>
      <c r="AS1364" s="4"/>
      <c r="AT1364" s="4"/>
      <c r="AU1364" s="4"/>
      <c r="AV1364" s="4"/>
      <c r="AW1364" s="4"/>
      <c r="AX1364" s="4"/>
      <c r="AY1364" s="4"/>
      <c r="AZ1364" s="4"/>
      <c r="BA1364" s="4"/>
      <c r="BB1364" s="4"/>
      <c r="BC1364" s="4"/>
      <c r="BD1364" s="4"/>
      <c r="BE1364" s="4"/>
      <c r="BF1364" s="4"/>
      <c r="BG1364" s="4"/>
      <c r="BH1364" s="4"/>
      <c r="BI1364" s="4"/>
      <c r="BJ1364" s="4"/>
      <c r="BK1364" s="4"/>
      <c r="BL1364" s="4"/>
      <c r="BM1364" s="4"/>
      <c r="BN1364" s="4"/>
      <c r="BO1364" s="4"/>
      <c r="BP1364" s="4"/>
      <c r="BQ1364" s="4"/>
      <c r="BR1364" s="4"/>
      <c r="BS1364" s="4"/>
      <c r="BT1364" s="4"/>
      <c r="BU1364" s="4"/>
      <c r="BV1364" s="4"/>
      <c r="BW1364" s="4"/>
      <c r="BX1364" s="4"/>
      <c r="BY1364" s="4"/>
      <c r="BZ1364" s="4"/>
      <c r="CA1364" s="4"/>
      <c r="CB1364" s="4"/>
      <c r="CC1364" s="4"/>
      <c r="CD1364" s="4"/>
      <c r="CE1364" s="4"/>
      <c r="CF1364" s="4"/>
      <c r="CG1364" s="4"/>
      <c r="CH1364" s="4"/>
      <c r="CI1364" s="4"/>
      <c r="CJ1364" s="4"/>
      <c r="CK1364" s="4"/>
      <c r="CL1364" s="4"/>
      <c r="CM1364" s="4"/>
      <c r="CN1364" s="4"/>
      <c r="CO1364" s="4"/>
      <c r="CP1364" s="4"/>
      <c r="CQ1364" s="4"/>
      <c r="CR1364" s="4"/>
      <c r="CS1364" s="4"/>
      <c r="CT1364" s="4"/>
      <c r="CU1364" s="4"/>
      <c r="CV1364" s="4"/>
    </row>
    <row r="1365" spans="2:100" x14ac:dyDescent="0.25">
      <c r="B1365" s="5"/>
      <c r="C1365" s="5"/>
      <c r="D1365" s="5"/>
      <c r="E1365" s="5"/>
      <c r="F1365" s="5"/>
      <c r="G1365" s="5"/>
      <c r="H1365" s="5"/>
      <c r="I1365" s="5"/>
      <c r="J1365" s="5"/>
      <c r="K1365" s="5"/>
      <c r="L1365" s="5"/>
      <c r="M1365" s="5"/>
      <c r="N1365" s="5"/>
      <c r="O1365" s="5"/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/>
      <c r="AA1365" s="5"/>
      <c r="AB1365" s="5"/>
      <c r="AC1365" s="5"/>
      <c r="AD1365" s="5"/>
      <c r="AE1365" s="5"/>
      <c r="AF1365" s="5"/>
      <c r="AG1365" s="5"/>
      <c r="AH1365" s="5"/>
      <c r="AI1365" s="5"/>
      <c r="AJ1365" s="5"/>
      <c r="AK1365" s="5"/>
      <c r="AL1365" s="5"/>
      <c r="AM1365" s="5"/>
      <c r="AN1365" s="5"/>
      <c r="AO1365" s="5"/>
      <c r="AP1365" s="5"/>
      <c r="AQ1365" s="5"/>
      <c r="AR1365" s="5"/>
      <c r="AS1365" s="5"/>
      <c r="AT1365" s="5"/>
      <c r="AU1365" s="5"/>
      <c r="AV1365" s="5"/>
      <c r="AW1365" s="5"/>
      <c r="AX1365" s="5"/>
      <c r="AY1365" s="5"/>
      <c r="AZ1365" s="5"/>
      <c r="BA1365" s="5"/>
      <c r="BB1365" s="5"/>
      <c r="BC1365" s="5"/>
      <c r="BD1365" s="5"/>
      <c r="BE1365" s="5"/>
      <c r="BF1365" s="5"/>
      <c r="BG1365" s="5"/>
      <c r="BH1365" s="5"/>
      <c r="BI1365" s="5"/>
      <c r="BJ1365" s="5"/>
      <c r="BK1365" s="5"/>
      <c r="BL1365" s="5"/>
      <c r="BM1365" s="5"/>
      <c r="BN1365" s="5"/>
      <c r="BO1365" s="5"/>
      <c r="BP1365" s="5"/>
      <c r="BQ1365" s="5"/>
      <c r="BR1365" s="5"/>
      <c r="BS1365" s="5"/>
      <c r="BT1365" s="5"/>
      <c r="BU1365" s="5"/>
      <c r="BV1365" s="5"/>
      <c r="BW1365" s="5"/>
      <c r="BX1365" s="5"/>
      <c r="BY1365" s="5"/>
      <c r="BZ1365" s="5"/>
      <c r="CA1365" s="5"/>
      <c r="CB1365" s="5"/>
      <c r="CC1365" s="5"/>
      <c r="CD1365" s="5"/>
      <c r="CE1365" s="5"/>
      <c r="CF1365" s="5"/>
      <c r="CG1365" s="5"/>
      <c r="CH1365" s="5"/>
      <c r="CI1365" s="5"/>
      <c r="CJ1365" s="5"/>
      <c r="CK1365" s="5"/>
      <c r="CL1365" s="5"/>
      <c r="CM1365" s="5"/>
      <c r="CN1365" s="5"/>
      <c r="CO1365" s="5"/>
      <c r="CP1365" s="5"/>
      <c r="CQ1365" s="5"/>
      <c r="CR1365" s="5"/>
      <c r="CS1365" s="5"/>
      <c r="CT1365" s="5"/>
      <c r="CU1365" s="5"/>
      <c r="CV1365" s="5"/>
    </row>
    <row r="1366" spans="2:100" x14ac:dyDescent="0.25"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</row>
    <row r="1367" spans="2:100" x14ac:dyDescent="0.25">
      <c r="B1367" s="4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4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4"/>
      <c r="AD1367" s="4"/>
      <c r="AE1367" s="4"/>
      <c r="AF1367" s="4"/>
      <c r="AG1367" s="4"/>
      <c r="AH1367" s="4"/>
      <c r="AI1367" s="4"/>
      <c r="AJ1367" s="4"/>
      <c r="AK1367" s="4"/>
      <c r="AL1367" s="4"/>
      <c r="AM1367" s="4"/>
      <c r="AN1367" s="4"/>
      <c r="AO1367" s="4"/>
      <c r="AP1367" s="4"/>
      <c r="AQ1367" s="4"/>
      <c r="AR1367" s="4"/>
      <c r="AS1367" s="4"/>
      <c r="AT1367" s="4"/>
      <c r="AU1367" s="4"/>
      <c r="AV1367" s="4"/>
      <c r="AW1367" s="4"/>
      <c r="AX1367" s="4"/>
      <c r="AY1367" s="4"/>
      <c r="AZ1367" s="4"/>
      <c r="BA1367" s="4"/>
      <c r="BB1367" s="4"/>
      <c r="BC1367" s="4"/>
      <c r="BD1367" s="4"/>
      <c r="BE1367" s="4"/>
      <c r="BF1367" s="4"/>
      <c r="BG1367" s="4"/>
      <c r="BH1367" s="4"/>
      <c r="BI1367" s="4"/>
      <c r="BJ1367" s="4"/>
      <c r="BK1367" s="4"/>
      <c r="BL1367" s="4"/>
      <c r="BM1367" s="4"/>
      <c r="BN1367" s="4"/>
      <c r="BO1367" s="4"/>
      <c r="BP1367" s="4"/>
      <c r="BQ1367" s="4"/>
      <c r="BR1367" s="4"/>
      <c r="BS1367" s="4"/>
      <c r="BT1367" s="4"/>
      <c r="BU1367" s="4"/>
      <c r="BV1367" s="4"/>
      <c r="BW1367" s="4"/>
      <c r="BX1367" s="4"/>
      <c r="BY1367" s="4"/>
      <c r="BZ1367" s="4"/>
      <c r="CA1367" s="4"/>
      <c r="CB1367" s="4"/>
      <c r="CC1367" s="4"/>
      <c r="CD1367" s="4"/>
      <c r="CE1367" s="4"/>
      <c r="CF1367" s="4"/>
      <c r="CG1367" s="4"/>
      <c r="CH1367" s="4"/>
      <c r="CI1367" s="4"/>
      <c r="CJ1367" s="4"/>
      <c r="CK1367" s="4"/>
      <c r="CL1367" s="4"/>
      <c r="CM1367" s="4"/>
      <c r="CN1367" s="4"/>
      <c r="CO1367" s="4"/>
      <c r="CP1367" s="4"/>
      <c r="CQ1367" s="4"/>
      <c r="CR1367" s="4"/>
      <c r="CS1367" s="4"/>
      <c r="CT1367" s="4"/>
      <c r="CU1367" s="4"/>
      <c r="CV1367" s="4"/>
    </row>
    <row r="1368" spans="2:100" x14ac:dyDescent="0.25">
      <c r="B1368" s="5"/>
      <c r="C1368" s="5"/>
      <c r="D1368" s="5"/>
      <c r="E1368" s="5"/>
      <c r="F1368" s="5"/>
      <c r="G1368" s="5"/>
      <c r="H1368" s="5"/>
      <c r="I1368" s="5"/>
      <c r="J1368" s="5"/>
      <c r="K1368" s="5"/>
      <c r="L1368" s="5"/>
      <c r="M1368" s="5"/>
      <c r="N1368" s="5"/>
      <c r="O1368" s="5"/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  <c r="AA1368" s="5"/>
      <c r="AB1368" s="5"/>
      <c r="AC1368" s="5"/>
      <c r="AD1368" s="5"/>
      <c r="AE1368" s="5"/>
      <c r="AF1368" s="5"/>
      <c r="AG1368" s="5"/>
      <c r="AH1368" s="5"/>
      <c r="AI1368" s="5"/>
      <c r="AJ1368" s="5"/>
      <c r="AK1368" s="5"/>
      <c r="AL1368" s="5"/>
      <c r="AM1368" s="5"/>
      <c r="AN1368" s="5"/>
      <c r="AO1368" s="5"/>
      <c r="AP1368" s="5"/>
      <c r="AQ1368" s="5"/>
      <c r="AR1368" s="5"/>
      <c r="AS1368" s="5"/>
      <c r="AT1368" s="5"/>
      <c r="AU1368" s="5"/>
      <c r="AV1368" s="5"/>
      <c r="AW1368" s="5"/>
      <c r="AX1368" s="5"/>
      <c r="AY1368" s="5"/>
      <c r="AZ1368" s="5"/>
      <c r="BA1368" s="5"/>
      <c r="BB1368" s="5"/>
      <c r="BC1368" s="5"/>
      <c r="BD1368" s="5"/>
      <c r="BE1368" s="5"/>
      <c r="BF1368" s="5"/>
      <c r="BG1368" s="5"/>
      <c r="BH1368" s="5"/>
      <c r="BI1368" s="5"/>
      <c r="BJ1368" s="5"/>
      <c r="BK1368" s="5"/>
      <c r="BL1368" s="5"/>
      <c r="BM1368" s="5"/>
      <c r="BN1368" s="5"/>
      <c r="BO1368" s="5"/>
      <c r="BP1368" s="5"/>
      <c r="BQ1368" s="5"/>
      <c r="BR1368" s="5"/>
      <c r="BS1368" s="5"/>
      <c r="BT1368" s="5"/>
      <c r="BU1368" s="5"/>
      <c r="BV1368" s="5"/>
      <c r="BW1368" s="5"/>
      <c r="BX1368" s="5"/>
      <c r="BY1368" s="5"/>
      <c r="BZ1368" s="5"/>
      <c r="CA1368" s="5"/>
      <c r="CB1368" s="5"/>
      <c r="CC1368" s="5"/>
      <c r="CD1368" s="5"/>
      <c r="CE1368" s="5"/>
      <c r="CF1368" s="5"/>
      <c r="CG1368" s="5"/>
      <c r="CH1368" s="5"/>
      <c r="CI1368" s="5"/>
      <c r="CJ1368" s="5"/>
      <c r="CK1368" s="5"/>
      <c r="CL1368" s="5"/>
      <c r="CM1368" s="5"/>
      <c r="CN1368" s="5"/>
      <c r="CO1368" s="5"/>
      <c r="CP1368" s="5"/>
      <c r="CQ1368" s="5"/>
      <c r="CR1368" s="5"/>
      <c r="CS1368" s="5"/>
      <c r="CT1368" s="5"/>
      <c r="CU1368" s="5"/>
      <c r="CV1368" s="5"/>
    </row>
    <row r="1369" spans="2:100" x14ac:dyDescent="0.25"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</row>
    <row r="1370" spans="2:100" x14ac:dyDescent="0.25">
      <c r="B1370" s="4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4"/>
      <c r="AD1370" s="4"/>
      <c r="AE1370" s="4"/>
      <c r="AF1370" s="4"/>
      <c r="AG1370" s="4"/>
      <c r="AH1370" s="4"/>
      <c r="AI1370" s="4"/>
      <c r="AJ1370" s="4"/>
      <c r="AK1370" s="4"/>
      <c r="AL1370" s="4"/>
      <c r="AM1370" s="4"/>
      <c r="AN1370" s="4"/>
      <c r="AO1370" s="4"/>
      <c r="AP1370" s="4"/>
      <c r="AQ1370" s="4"/>
      <c r="AR1370" s="4"/>
      <c r="AS1370" s="4"/>
      <c r="AT1370" s="4"/>
      <c r="AU1370" s="4"/>
      <c r="AV1370" s="4"/>
      <c r="AW1370" s="4"/>
      <c r="AX1370" s="4"/>
      <c r="AY1370" s="4"/>
      <c r="AZ1370" s="4"/>
      <c r="BA1370" s="4"/>
      <c r="BB1370" s="4"/>
      <c r="BC1370" s="4"/>
      <c r="BD1370" s="4"/>
      <c r="BE1370" s="4"/>
      <c r="BF1370" s="4"/>
      <c r="BG1370" s="4"/>
      <c r="BH1370" s="4"/>
      <c r="BI1370" s="4"/>
      <c r="BJ1370" s="4"/>
      <c r="BK1370" s="4"/>
      <c r="BL1370" s="4"/>
      <c r="BM1370" s="4"/>
      <c r="BN1370" s="4"/>
      <c r="BO1370" s="4"/>
      <c r="BP1370" s="4"/>
      <c r="BQ1370" s="4"/>
      <c r="BR1370" s="4"/>
      <c r="BS1370" s="4"/>
      <c r="BT1370" s="4"/>
      <c r="BU1370" s="4"/>
      <c r="BV1370" s="4"/>
      <c r="BW1370" s="4"/>
      <c r="BX1370" s="4"/>
      <c r="BY1370" s="4"/>
      <c r="BZ1370" s="4"/>
      <c r="CA1370" s="4"/>
      <c r="CB1370" s="4"/>
      <c r="CC1370" s="4"/>
      <c r="CD1370" s="4"/>
      <c r="CE1370" s="4"/>
      <c r="CF1370" s="4"/>
      <c r="CG1370" s="4"/>
      <c r="CH1370" s="4"/>
      <c r="CI1370" s="4"/>
      <c r="CJ1370" s="4"/>
      <c r="CK1370" s="4"/>
      <c r="CL1370" s="4"/>
      <c r="CM1370" s="4"/>
      <c r="CN1370" s="4"/>
      <c r="CO1370" s="4"/>
      <c r="CP1370" s="4"/>
      <c r="CQ1370" s="4"/>
      <c r="CR1370" s="4"/>
      <c r="CS1370" s="4"/>
      <c r="CT1370" s="4"/>
      <c r="CU1370" s="4"/>
      <c r="CV1370" s="4"/>
    </row>
    <row r="1371" spans="2:100" x14ac:dyDescent="0.25">
      <c r="B1371" s="5"/>
      <c r="C1371" s="5"/>
      <c r="D1371" s="5"/>
      <c r="E1371" s="5"/>
      <c r="F1371" s="5"/>
      <c r="G1371" s="5"/>
      <c r="H1371" s="5"/>
      <c r="I1371" s="5"/>
      <c r="J1371" s="5"/>
      <c r="K1371" s="5"/>
      <c r="L1371" s="5"/>
      <c r="M1371" s="5"/>
      <c r="N1371" s="5"/>
      <c r="O1371" s="5"/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  <c r="AA1371" s="5"/>
      <c r="AB1371" s="5"/>
      <c r="AC1371" s="5"/>
      <c r="AD1371" s="5"/>
      <c r="AE1371" s="5"/>
      <c r="AF1371" s="5"/>
      <c r="AG1371" s="5"/>
      <c r="AH1371" s="5"/>
      <c r="AI1371" s="5"/>
      <c r="AJ1371" s="5"/>
      <c r="AK1371" s="5"/>
      <c r="AL1371" s="5"/>
      <c r="AM1371" s="5"/>
      <c r="AN1371" s="5"/>
      <c r="AO1371" s="5"/>
      <c r="AP1371" s="5"/>
      <c r="AQ1371" s="5"/>
      <c r="AR1371" s="5"/>
      <c r="AS1371" s="5"/>
      <c r="AT1371" s="5"/>
      <c r="AU1371" s="5"/>
      <c r="AV1371" s="5"/>
      <c r="AW1371" s="5"/>
      <c r="AX1371" s="5"/>
      <c r="AY1371" s="5"/>
      <c r="AZ1371" s="5"/>
      <c r="BA1371" s="5"/>
      <c r="BB1371" s="5"/>
      <c r="BC1371" s="5"/>
      <c r="BD1371" s="5"/>
      <c r="BE1371" s="5"/>
      <c r="BF1371" s="5"/>
      <c r="BG1371" s="5"/>
      <c r="BH1371" s="5"/>
      <c r="BI1371" s="5"/>
      <c r="BJ1371" s="5"/>
      <c r="BK1371" s="5"/>
      <c r="BL1371" s="5"/>
      <c r="BM1371" s="5"/>
      <c r="BN1371" s="5"/>
      <c r="BO1371" s="5"/>
      <c r="BP1371" s="5"/>
      <c r="BQ1371" s="5"/>
      <c r="BR1371" s="5"/>
      <c r="BS1371" s="5"/>
      <c r="BT1371" s="5"/>
      <c r="BU1371" s="5"/>
      <c r="BV1371" s="5"/>
      <c r="BW1371" s="5"/>
      <c r="BX1371" s="5"/>
      <c r="BY1371" s="5"/>
      <c r="BZ1371" s="5"/>
      <c r="CA1371" s="5"/>
      <c r="CB1371" s="5"/>
      <c r="CC1371" s="5"/>
      <c r="CD1371" s="5"/>
      <c r="CE1371" s="5"/>
      <c r="CF1371" s="5"/>
      <c r="CG1371" s="5"/>
      <c r="CH1371" s="5"/>
      <c r="CI1371" s="5"/>
      <c r="CJ1371" s="5"/>
      <c r="CK1371" s="5"/>
      <c r="CL1371" s="5"/>
      <c r="CM1371" s="5"/>
      <c r="CN1371" s="5"/>
      <c r="CO1371" s="5"/>
      <c r="CP1371" s="5"/>
      <c r="CQ1371" s="5"/>
      <c r="CR1371" s="5"/>
      <c r="CS1371" s="5"/>
      <c r="CT1371" s="5"/>
      <c r="CU1371" s="5"/>
      <c r="CV1371" s="5"/>
    </row>
    <row r="1372" spans="2:100" x14ac:dyDescent="0.25"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</row>
    <row r="1373" spans="2:100" x14ac:dyDescent="0.25">
      <c r="B1373" s="4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4"/>
      <c r="AD1373" s="4"/>
      <c r="AE1373" s="4"/>
      <c r="AF1373" s="4"/>
      <c r="AG1373" s="4"/>
      <c r="AH1373" s="4"/>
      <c r="AI1373" s="4"/>
      <c r="AJ1373" s="4"/>
      <c r="AK1373" s="4"/>
      <c r="AL1373" s="4"/>
      <c r="AM1373" s="4"/>
      <c r="AN1373" s="4"/>
      <c r="AO1373" s="4"/>
      <c r="AP1373" s="4"/>
      <c r="AQ1373" s="4"/>
      <c r="AR1373" s="4"/>
      <c r="AS1373" s="4"/>
      <c r="AT1373" s="4"/>
      <c r="AU1373" s="4"/>
      <c r="AV1373" s="4"/>
      <c r="AW1373" s="4"/>
      <c r="AX1373" s="4"/>
      <c r="AY1373" s="4"/>
      <c r="AZ1373" s="4"/>
      <c r="BA1373" s="4"/>
      <c r="BB1373" s="4"/>
      <c r="BC1373" s="4"/>
      <c r="BD1373" s="4"/>
      <c r="BE1373" s="4"/>
      <c r="BF1373" s="4"/>
      <c r="BG1373" s="4"/>
      <c r="BH1373" s="4"/>
      <c r="BI1373" s="4"/>
      <c r="BJ1373" s="4"/>
      <c r="BK1373" s="4"/>
      <c r="BL1373" s="4"/>
      <c r="BM1373" s="4"/>
      <c r="BN1373" s="4"/>
      <c r="BO1373" s="4"/>
      <c r="BP1373" s="4"/>
      <c r="BQ1373" s="4"/>
      <c r="BR1373" s="4"/>
      <c r="BS1373" s="4"/>
      <c r="BT1373" s="4"/>
      <c r="BU1373" s="4"/>
      <c r="BV1373" s="4"/>
      <c r="BW1373" s="4"/>
      <c r="BX1373" s="4"/>
      <c r="BY1373" s="4"/>
      <c r="BZ1373" s="4"/>
      <c r="CA1373" s="4"/>
      <c r="CB1373" s="4"/>
      <c r="CC1373" s="4"/>
      <c r="CD1373" s="4"/>
      <c r="CE1373" s="4"/>
      <c r="CF1373" s="4"/>
      <c r="CG1373" s="4"/>
      <c r="CH1373" s="4"/>
      <c r="CI1373" s="4"/>
      <c r="CJ1373" s="4"/>
      <c r="CK1373" s="4"/>
      <c r="CL1373" s="4"/>
      <c r="CM1373" s="4"/>
      <c r="CN1373" s="4"/>
      <c r="CO1373" s="4"/>
      <c r="CP1373" s="4"/>
      <c r="CQ1373" s="4"/>
      <c r="CR1373" s="4"/>
      <c r="CS1373" s="4"/>
      <c r="CT1373" s="4"/>
      <c r="CU1373" s="4"/>
      <c r="CV1373" s="4"/>
    </row>
    <row r="1374" spans="2:100" x14ac:dyDescent="0.25">
      <c r="B1374" s="5"/>
      <c r="C1374" s="5"/>
      <c r="D1374" s="5"/>
      <c r="E1374" s="5"/>
      <c r="F1374" s="5"/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/>
      <c r="Z1374" s="5"/>
      <c r="AA1374" s="5"/>
      <c r="AB1374" s="5"/>
      <c r="AC1374" s="5"/>
      <c r="AD1374" s="5"/>
      <c r="AE1374" s="5"/>
      <c r="AF1374" s="5"/>
      <c r="AG1374" s="5"/>
      <c r="AH1374" s="5"/>
      <c r="AI1374" s="5"/>
      <c r="AJ1374" s="5"/>
      <c r="AK1374" s="5"/>
      <c r="AL1374" s="5"/>
      <c r="AM1374" s="5"/>
      <c r="AN1374" s="5"/>
      <c r="AO1374" s="5"/>
      <c r="AP1374" s="5"/>
      <c r="AQ1374" s="5"/>
      <c r="AR1374" s="5"/>
      <c r="AS1374" s="5"/>
      <c r="AT1374" s="5"/>
      <c r="AU1374" s="5"/>
      <c r="AV1374" s="5"/>
      <c r="AW1374" s="5"/>
      <c r="AX1374" s="5"/>
      <c r="AY1374" s="5"/>
      <c r="AZ1374" s="5"/>
      <c r="BA1374" s="5"/>
      <c r="BB1374" s="5"/>
      <c r="BC1374" s="5"/>
      <c r="BD1374" s="5"/>
      <c r="BE1374" s="5"/>
      <c r="BF1374" s="5"/>
      <c r="BG1374" s="5"/>
      <c r="BH1374" s="5"/>
      <c r="BI1374" s="5"/>
      <c r="BJ1374" s="5"/>
      <c r="BK1374" s="5"/>
      <c r="BL1374" s="5"/>
      <c r="BM1374" s="5"/>
      <c r="BN1374" s="5"/>
      <c r="BO1374" s="5"/>
      <c r="BP1374" s="5"/>
      <c r="BQ1374" s="5"/>
      <c r="BR1374" s="5"/>
      <c r="BS1374" s="5"/>
      <c r="BT1374" s="5"/>
      <c r="BU1374" s="5"/>
      <c r="BV1374" s="5"/>
      <c r="BW1374" s="5"/>
      <c r="BX1374" s="5"/>
      <c r="BY1374" s="5"/>
      <c r="BZ1374" s="5"/>
      <c r="CA1374" s="5"/>
      <c r="CB1374" s="5"/>
      <c r="CC1374" s="5"/>
      <c r="CD1374" s="5"/>
      <c r="CE1374" s="5"/>
      <c r="CF1374" s="5"/>
      <c r="CG1374" s="5"/>
      <c r="CH1374" s="5"/>
      <c r="CI1374" s="5"/>
      <c r="CJ1374" s="5"/>
      <c r="CK1374" s="5"/>
      <c r="CL1374" s="5"/>
      <c r="CM1374" s="5"/>
      <c r="CN1374" s="5"/>
      <c r="CO1374" s="5"/>
      <c r="CP1374" s="5"/>
      <c r="CQ1374" s="5"/>
      <c r="CR1374" s="5"/>
      <c r="CS1374" s="5"/>
      <c r="CT1374" s="5"/>
      <c r="CU1374" s="5"/>
      <c r="CV1374" s="5"/>
    </row>
    <row r="1375" spans="2:100" x14ac:dyDescent="0.25"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</row>
    <row r="1376" spans="2:100" x14ac:dyDescent="0.25">
      <c r="B1376" s="4"/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4"/>
      <c r="AD1376" s="4"/>
      <c r="AE1376" s="4"/>
      <c r="AF1376" s="4"/>
      <c r="AG1376" s="4"/>
      <c r="AH1376" s="4"/>
      <c r="AI1376" s="4"/>
      <c r="AJ1376" s="4"/>
      <c r="AK1376" s="4"/>
      <c r="AL1376" s="4"/>
      <c r="AM1376" s="4"/>
      <c r="AN1376" s="4"/>
      <c r="AO1376" s="4"/>
      <c r="AP1376" s="4"/>
      <c r="AQ1376" s="4"/>
      <c r="AR1376" s="4"/>
      <c r="AS1376" s="4"/>
      <c r="AT1376" s="4"/>
      <c r="AU1376" s="4"/>
      <c r="AV1376" s="4"/>
      <c r="AW1376" s="4"/>
      <c r="AX1376" s="4"/>
      <c r="AY1376" s="4"/>
      <c r="AZ1376" s="4"/>
      <c r="BA1376" s="4"/>
      <c r="BB1376" s="4"/>
      <c r="BC1376" s="4"/>
      <c r="BD1376" s="4"/>
      <c r="BE1376" s="4"/>
      <c r="BF1376" s="4"/>
      <c r="BG1376" s="4"/>
      <c r="BH1376" s="4"/>
      <c r="BI1376" s="4"/>
      <c r="BJ1376" s="4"/>
      <c r="BK1376" s="4"/>
      <c r="BL1376" s="4"/>
      <c r="BM1376" s="4"/>
      <c r="BN1376" s="4"/>
      <c r="BO1376" s="4"/>
      <c r="BP1376" s="4"/>
      <c r="BQ1376" s="4"/>
      <c r="BR1376" s="4"/>
      <c r="BS1376" s="4"/>
      <c r="BT1376" s="4"/>
      <c r="BU1376" s="4"/>
      <c r="BV1376" s="4"/>
      <c r="BW1376" s="4"/>
      <c r="BX1376" s="4"/>
      <c r="BY1376" s="4"/>
      <c r="BZ1376" s="4"/>
      <c r="CA1376" s="4"/>
      <c r="CB1376" s="4"/>
      <c r="CC1376" s="4"/>
      <c r="CD1376" s="4"/>
      <c r="CE1376" s="4"/>
      <c r="CF1376" s="4"/>
      <c r="CG1376" s="4"/>
      <c r="CH1376" s="4"/>
      <c r="CI1376" s="4"/>
      <c r="CJ1376" s="4"/>
      <c r="CK1376" s="4"/>
      <c r="CL1376" s="4"/>
      <c r="CM1376" s="4"/>
      <c r="CN1376" s="4"/>
      <c r="CO1376" s="4"/>
      <c r="CP1376" s="4"/>
      <c r="CQ1376" s="4"/>
      <c r="CR1376" s="4"/>
      <c r="CS1376" s="4"/>
      <c r="CT1376" s="4"/>
      <c r="CU1376" s="4"/>
      <c r="CV1376" s="4"/>
    </row>
    <row r="1377" spans="2:100" x14ac:dyDescent="0.25">
      <c r="B1377" s="5"/>
      <c r="C1377" s="5"/>
      <c r="D1377" s="5"/>
      <c r="E1377" s="5"/>
      <c r="F1377" s="5"/>
      <c r="G1377" s="5"/>
      <c r="H1377" s="5"/>
      <c r="I1377" s="5"/>
      <c r="J1377" s="5"/>
      <c r="K1377" s="5"/>
      <c r="L1377" s="5"/>
      <c r="M1377" s="5"/>
      <c r="N1377" s="5"/>
      <c r="O1377" s="5"/>
      <c r="P1377" s="5"/>
      <c r="Q1377" s="5"/>
      <c r="R1377" s="5"/>
      <c r="S1377" s="5"/>
      <c r="T1377" s="5"/>
      <c r="U1377" s="5"/>
      <c r="V1377" s="5"/>
      <c r="W1377" s="5"/>
      <c r="X1377" s="5"/>
      <c r="Y1377" s="5"/>
      <c r="Z1377" s="5"/>
      <c r="AA1377" s="5"/>
      <c r="AB1377" s="5"/>
      <c r="AC1377" s="5"/>
      <c r="AD1377" s="5"/>
      <c r="AE1377" s="5"/>
      <c r="AF1377" s="5"/>
      <c r="AG1377" s="5"/>
      <c r="AH1377" s="5"/>
      <c r="AI1377" s="5"/>
      <c r="AJ1377" s="5"/>
      <c r="AK1377" s="5"/>
      <c r="AL1377" s="5"/>
      <c r="AM1377" s="5"/>
      <c r="AN1377" s="5"/>
      <c r="AO1377" s="5"/>
      <c r="AP1377" s="5"/>
      <c r="AQ1377" s="5"/>
      <c r="AR1377" s="5"/>
      <c r="AS1377" s="5"/>
      <c r="AT1377" s="5"/>
      <c r="AU1377" s="5"/>
      <c r="AV1377" s="5"/>
      <c r="AW1377" s="5"/>
      <c r="AX1377" s="5"/>
      <c r="AY1377" s="5"/>
      <c r="AZ1377" s="5"/>
      <c r="BA1377" s="5"/>
      <c r="BB1377" s="5"/>
      <c r="BC1377" s="5"/>
      <c r="BD1377" s="5"/>
      <c r="BE1377" s="5"/>
      <c r="BF1377" s="5"/>
      <c r="BG1377" s="5"/>
      <c r="BH1377" s="5"/>
      <c r="BI1377" s="5"/>
      <c r="BJ1377" s="5"/>
      <c r="BK1377" s="5"/>
      <c r="BL1377" s="5"/>
      <c r="BM1377" s="5"/>
      <c r="BN1377" s="5"/>
      <c r="BO1377" s="5"/>
      <c r="BP1377" s="5"/>
      <c r="BQ1377" s="5"/>
      <c r="BR1377" s="5"/>
      <c r="BS1377" s="5"/>
      <c r="BT1377" s="5"/>
      <c r="BU1377" s="5"/>
      <c r="BV1377" s="5"/>
      <c r="BW1377" s="5"/>
      <c r="BX1377" s="5"/>
      <c r="BY1377" s="5"/>
      <c r="BZ1377" s="5"/>
      <c r="CA1377" s="5"/>
      <c r="CB1377" s="5"/>
      <c r="CC1377" s="5"/>
      <c r="CD1377" s="5"/>
      <c r="CE1377" s="5"/>
      <c r="CF1377" s="5"/>
      <c r="CG1377" s="5"/>
      <c r="CH1377" s="5"/>
      <c r="CI1377" s="5"/>
      <c r="CJ1377" s="5"/>
      <c r="CK1377" s="5"/>
      <c r="CL1377" s="5"/>
      <c r="CM1377" s="5"/>
      <c r="CN1377" s="5"/>
      <c r="CO1377" s="5"/>
      <c r="CP1377" s="5"/>
      <c r="CQ1377" s="5"/>
      <c r="CR1377" s="5"/>
      <c r="CS1377" s="5"/>
      <c r="CT1377" s="5"/>
      <c r="CU1377" s="5"/>
      <c r="CV1377" s="5"/>
    </row>
    <row r="1378" spans="2:100" x14ac:dyDescent="0.25"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</row>
    <row r="1379" spans="2:100" x14ac:dyDescent="0.25">
      <c r="B1379" s="4"/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4"/>
      <c r="AD1379" s="4"/>
      <c r="AE1379" s="4"/>
      <c r="AF1379" s="4"/>
      <c r="AG1379" s="4"/>
      <c r="AH1379" s="4"/>
      <c r="AI1379" s="4"/>
      <c r="AJ1379" s="4"/>
      <c r="AK1379" s="4"/>
      <c r="AL1379" s="4"/>
      <c r="AM1379" s="4"/>
      <c r="AN1379" s="4"/>
      <c r="AO1379" s="4"/>
      <c r="AP1379" s="4"/>
      <c r="AQ1379" s="4"/>
      <c r="AR1379" s="4"/>
      <c r="AS1379" s="4"/>
      <c r="AT1379" s="4"/>
      <c r="AU1379" s="4"/>
      <c r="AV1379" s="4"/>
      <c r="AW1379" s="4"/>
      <c r="AX1379" s="4"/>
      <c r="AY1379" s="4"/>
      <c r="AZ1379" s="4"/>
      <c r="BA1379" s="4"/>
      <c r="BB1379" s="4"/>
      <c r="BC1379" s="4"/>
      <c r="BD1379" s="4"/>
      <c r="BE1379" s="4"/>
      <c r="BF1379" s="4"/>
      <c r="BG1379" s="4"/>
      <c r="BH1379" s="4"/>
      <c r="BI1379" s="4"/>
      <c r="BJ1379" s="4"/>
      <c r="BK1379" s="4"/>
      <c r="BL1379" s="4"/>
      <c r="BM1379" s="4"/>
      <c r="BN1379" s="4"/>
      <c r="BO1379" s="4"/>
      <c r="BP1379" s="4"/>
      <c r="BQ1379" s="4"/>
      <c r="BR1379" s="4"/>
      <c r="BS1379" s="4"/>
      <c r="BT1379" s="4"/>
      <c r="BU1379" s="4"/>
      <c r="BV1379" s="4"/>
      <c r="BW1379" s="4"/>
      <c r="BX1379" s="4"/>
      <c r="BY1379" s="4"/>
      <c r="BZ1379" s="4"/>
      <c r="CA1379" s="4"/>
      <c r="CB1379" s="4"/>
      <c r="CC1379" s="4"/>
      <c r="CD1379" s="4"/>
      <c r="CE1379" s="4"/>
      <c r="CF1379" s="4"/>
      <c r="CG1379" s="4"/>
      <c r="CH1379" s="4"/>
      <c r="CI1379" s="4"/>
      <c r="CJ1379" s="4"/>
      <c r="CK1379" s="4"/>
      <c r="CL1379" s="4"/>
      <c r="CM1379" s="4"/>
      <c r="CN1379" s="4"/>
      <c r="CO1379" s="4"/>
      <c r="CP1379" s="4"/>
      <c r="CQ1379" s="4"/>
      <c r="CR1379" s="4"/>
      <c r="CS1379" s="4"/>
      <c r="CT1379" s="4"/>
      <c r="CU1379" s="4"/>
      <c r="CV1379" s="4"/>
    </row>
    <row r="1380" spans="2:100" x14ac:dyDescent="0.25">
      <c r="B1380" s="5"/>
      <c r="C1380" s="5"/>
      <c r="D1380" s="5"/>
      <c r="E1380" s="5"/>
      <c r="F1380" s="5"/>
      <c r="G1380" s="5"/>
      <c r="H1380" s="5"/>
      <c r="I1380" s="5"/>
      <c r="J1380" s="5"/>
      <c r="K1380" s="5"/>
      <c r="L1380" s="5"/>
      <c r="M1380" s="5"/>
      <c r="N1380" s="5"/>
      <c r="O1380" s="5"/>
      <c r="P1380" s="5"/>
      <c r="Q1380" s="5"/>
      <c r="R1380" s="5"/>
      <c r="S1380" s="5"/>
      <c r="T1380" s="5"/>
      <c r="U1380" s="5"/>
      <c r="V1380" s="5"/>
      <c r="W1380" s="5"/>
      <c r="X1380" s="5"/>
      <c r="Y1380" s="5"/>
      <c r="Z1380" s="5"/>
      <c r="AA1380" s="5"/>
      <c r="AB1380" s="5"/>
      <c r="AC1380" s="5"/>
      <c r="AD1380" s="5"/>
      <c r="AE1380" s="5"/>
      <c r="AF1380" s="5"/>
      <c r="AG1380" s="5"/>
      <c r="AH1380" s="5"/>
      <c r="AI1380" s="5"/>
      <c r="AJ1380" s="5"/>
      <c r="AK1380" s="5"/>
      <c r="AL1380" s="5"/>
      <c r="AM1380" s="5"/>
      <c r="AN1380" s="5"/>
      <c r="AO1380" s="5"/>
      <c r="AP1380" s="5"/>
      <c r="AQ1380" s="5"/>
      <c r="AR1380" s="5"/>
      <c r="AS1380" s="5"/>
      <c r="AT1380" s="5"/>
      <c r="AU1380" s="5"/>
      <c r="AV1380" s="5"/>
      <c r="AW1380" s="5"/>
      <c r="AX1380" s="5"/>
      <c r="AY1380" s="5"/>
      <c r="AZ1380" s="5"/>
      <c r="BA1380" s="5"/>
      <c r="BB1380" s="5"/>
      <c r="BC1380" s="5"/>
      <c r="BD1380" s="5"/>
      <c r="BE1380" s="5"/>
      <c r="BF1380" s="5"/>
      <c r="BG1380" s="5"/>
      <c r="BH1380" s="5"/>
      <c r="BI1380" s="5"/>
      <c r="BJ1380" s="5"/>
      <c r="BK1380" s="5"/>
      <c r="BL1380" s="5"/>
      <c r="BM1380" s="5"/>
      <c r="BN1380" s="5"/>
      <c r="BO1380" s="5"/>
      <c r="BP1380" s="5"/>
      <c r="BQ1380" s="5"/>
      <c r="BR1380" s="5"/>
      <c r="BS1380" s="5"/>
      <c r="BT1380" s="5"/>
      <c r="BU1380" s="5"/>
      <c r="BV1380" s="5"/>
      <c r="BW1380" s="5"/>
      <c r="BX1380" s="5"/>
      <c r="BY1380" s="5"/>
      <c r="BZ1380" s="5"/>
      <c r="CA1380" s="5"/>
      <c r="CB1380" s="5"/>
      <c r="CC1380" s="5"/>
      <c r="CD1380" s="5"/>
      <c r="CE1380" s="5"/>
      <c r="CF1380" s="5"/>
      <c r="CG1380" s="5"/>
      <c r="CH1380" s="5"/>
      <c r="CI1380" s="5"/>
      <c r="CJ1380" s="5"/>
      <c r="CK1380" s="5"/>
      <c r="CL1380" s="5"/>
      <c r="CM1380" s="5"/>
      <c r="CN1380" s="5"/>
      <c r="CO1380" s="5"/>
      <c r="CP1380" s="5"/>
      <c r="CQ1380" s="5"/>
      <c r="CR1380" s="5"/>
      <c r="CS1380" s="5"/>
      <c r="CT1380" s="5"/>
      <c r="CU1380" s="5"/>
      <c r="CV1380" s="5"/>
    </row>
    <row r="1381" spans="2:100" x14ac:dyDescent="0.25"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</row>
    <row r="1382" spans="2:100" x14ac:dyDescent="0.25">
      <c r="B1382" s="4"/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4"/>
      <c r="AD1382" s="4"/>
      <c r="AE1382" s="4"/>
      <c r="AF1382" s="4"/>
      <c r="AG1382" s="4"/>
      <c r="AH1382" s="4"/>
      <c r="AI1382" s="4"/>
      <c r="AJ1382" s="4"/>
      <c r="AK1382" s="4"/>
      <c r="AL1382" s="4"/>
      <c r="AM1382" s="4"/>
      <c r="AN1382" s="4"/>
      <c r="AO1382" s="4"/>
      <c r="AP1382" s="4"/>
      <c r="AQ1382" s="4"/>
      <c r="AR1382" s="4"/>
      <c r="AS1382" s="4"/>
      <c r="AT1382" s="4"/>
      <c r="AU1382" s="4"/>
      <c r="AV1382" s="4"/>
      <c r="AW1382" s="4"/>
      <c r="AX1382" s="4"/>
      <c r="AY1382" s="4"/>
      <c r="AZ1382" s="4"/>
      <c r="BA1382" s="4"/>
      <c r="BB1382" s="4"/>
      <c r="BC1382" s="4"/>
      <c r="BD1382" s="4"/>
      <c r="BE1382" s="4"/>
      <c r="BF1382" s="4"/>
      <c r="BG1382" s="4"/>
      <c r="BH1382" s="4"/>
      <c r="BI1382" s="4"/>
      <c r="BJ1382" s="4"/>
      <c r="BK1382" s="4"/>
      <c r="BL1382" s="4"/>
      <c r="BM1382" s="4"/>
      <c r="BN1382" s="4"/>
      <c r="BO1382" s="4"/>
      <c r="BP1382" s="4"/>
      <c r="BQ1382" s="4"/>
      <c r="BR1382" s="4"/>
      <c r="BS1382" s="4"/>
      <c r="BT1382" s="4"/>
      <c r="BU1382" s="4"/>
      <c r="BV1382" s="4"/>
      <c r="BW1382" s="4"/>
      <c r="BX1382" s="4"/>
      <c r="BY1382" s="4"/>
      <c r="BZ1382" s="4"/>
      <c r="CA1382" s="4"/>
      <c r="CB1382" s="4"/>
      <c r="CC1382" s="4"/>
      <c r="CD1382" s="4"/>
      <c r="CE1382" s="4"/>
      <c r="CF1382" s="4"/>
      <c r="CG1382" s="4"/>
      <c r="CH1382" s="4"/>
      <c r="CI1382" s="4"/>
      <c r="CJ1382" s="4"/>
      <c r="CK1382" s="4"/>
      <c r="CL1382" s="4"/>
      <c r="CM1382" s="4"/>
      <c r="CN1382" s="4"/>
      <c r="CO1382" s="4"/>
      <c r="CP1382" s="4"/>
      <c r="CQ1382" s="4"/>
      <c r="CR1382" s="4"/>
      <c r="CS1382" s="4"/>
      <c r="CT1382" s="4"/>
      <c r="CU1382" s="4"/>
      <c r="CV1382" s="4"/>
    </row>
    <row r="1383" spans="2:100" x14ac:dyDescent="0.25">
      <c r="B1383" s="5"/>
      <c r="C1383" s="5"/>
      <c r="D1383" s="5"/>
      <c r="E1383" s="5"/>
      <c r="F1383" s="5"/>
      <c r="G1383" s="5"/>
      <c r="H1383" s="5"/>
      <c r="I1383" s="5"/>
      <c r="J1383" s="5"/>
      <c r="K1383" s="5"/>
      <c r="L1383" s="5"/>
      <c r="M1383" s="5"/>
      <c r="N1383" s="5"/>
      <c r="O1383" s="5"/>
      <c r="P1383" s="5"/>
      <c r="Q1383" s="5"/>
      <c r="R1383" s="5"/>
      <c r="S1383" s="5"/>
      <c r="T1383" s="5"/>
      <c r="U1383" s="5"/>
      <c r="V1383" s="5"/>
      <c r="W1383" s="5"/>
      <c r="X1383" s="5"/>
      <c r="Y1383" s="5"/>
      <c r="Z1383" s="5"/>
      <c r="AA1383" s="5"/>
      <c r="AB1383" s="5"/>
      <c r="AC1383" s="5"/>
      <c r="AD1383" s="5"/>
      <c r="AE1383" s="5"/>
      <c r="AF1383" s="5"/>
      <c r="AG1383" s="5"/>
      <c r="AH1383" s="5"/>
      <c r="AI1383" s="5"/>
      <c r="AJ1383" s="5"/>
      <c r="AK1383" s="5"/>
      <c r="AL1383" s="5"/>
      <c r="AM1383" s="5"/>
      <c r="AN1383" s="5"/>
      <c r="AO1383" s="5"/>
      <c r="AP1383" s="5"/>
      <c r="AQ1383" s="5"/>
      <c r="AR1383" s="5"/>
      <c r="AS1383" s="5"/>
      <c r="AT1383" s="5"/>
      <c r="AU1383" s="5"/>
      <c r="AV1383" s="5"/>
      <c r="AW1383" s="5"/>
      <c r="AX1383" s="5"/>
      <c r="AY1383" s="5"/>
      <c r="AZ1383" s="5"/>
      <c r="BA1383" s="5"/>
      <c r="BB1383" s="5"/>
      <c r="BC1383" s="5"/>
      <c r="BD1383" s="5"/>
      <c r="BE1383" s="5"/>
      <c r="BF1383" s="5"/>
      <c r="BG1383" s="5"/>
      <c r="BH1383" s="5"/>
      <c r="BI1383" s="5"/>
      <c r="BJ1383" s="5"/>
      <c r="BK1383" s="5"/>
      <c r="BL1383" s="5"/>
      <c r="BM1383" s="5"/>
      <c r="BN1383" s="5"/>
      <c r="BO1383" s="5"/>
      <c r="BP1383" s="5"/>
      <c r="BQ1383" s="5"/>
      <c r="BR1383" s="5"/>
      <c r="BS1383" s="5"/>
      <c r="BT1383" s="5"/>
      <c r="BU1383" s="5"/>
      <c r="BV1383" s="5"/>
      <c r="BW1383" s="5"/>
      <c r="BX1383" s="5"/>
      <c r="BY1383" s="5"/>
      <c r="BZ1383" s="5"/>
      <c r="CA1383" s="5"/>
      <c r="CB1383" s="5"/>
      <c r="CC1383" s="5"/>
      <c r="CD1383" s="5"/>
      <c r="CE1383" s="5"/>
      <c r="CF1383" s="5"/>
      <c r="CG1383" s="5"/>
      <c r="CH1383" s="5"/>
      <c r="CI1383" s="5"/>
      <c r="CJ1383" s="5"/>
      <c r="CK1383" s="5"/>
      <c r="CL1383" s="5"/>
      <c r="CM1383" s="5"/>
      <c r="CN1383" s="5"/>
      <c r="CO1383" s="5"/>
      <c r="CP1383" s="5"/>
      <c r="CQ1383" s="5"/>
      <c r="CR1383" s="5"/>
      <c r="CS1383" s="5"/>
      <c r="CT1383" s="5"/>
      <c r="CU1383" s="5"/>
      <c r="CV1383" s="5"/>
    </row>
    <row r="1384" spans="2:100" x14ac:dyDescent="0.25"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</row>
    <row r="1385" spans="2:100" x14ac:dyDescent="0.25">
      <c r="B1385" s="4"/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4"/>
      <c r="AD1385" s="4"/>
      <c r="AE1385" s="4"/>
      <c r="AF1385" s="4"/>
      <c r="AG1385" s="4"/>
      <c r="AH1385" s="4"/>
      <c r="AI1385" s="4"/>
      <c r="AJ1385" s="4"/>
      <c r="AK1385" s="4"/>
      <c r="AL1385" s="4"/>
      <c r="AM1385" s="4"/>
      <c r="AN1385" s="4"/>
      <c r="AO1385" s="4"/>
      <c r="AP1385" s="4"/>
      <c r="AQ1385" s="4"/>
      <c r="AR1385" s="4"/>
      <c r="AS1385" s="4"/>
      <c r="AT1385" s="4"/>
      <c r="AU1385" s="4"/>
      <c r="AV1385" s="4"/>
      <c r="AW1385" s="4"/>
      <c r="AX1385" s="4"/>
      <c r="AY1385" s="4"/>
      <c r="AZ1385" s="4"/>
      <c r="BA1385" s="4"/>
      <c r="BB1385" s="4"/>
      <c r="BC1385" s="4"/>
      <c r="BD1385" s="4"/>
      <c r="BE1385" s="4"/>
      <c r="BF1385" s="4"/>
      <c r="BG1385" s="4"/>
      <c r="BH1385" s="4"/>
      <c r="BI1385" s="4"/>
      <c r="BJ1385" s="4"/>
      <c r="BK1385" s="4"/>
      <c r="BL1385" s="4"/>
      <c r="BM1385" s="4"/>
      <c r="BN1385" s="4"/>
      <c r="BO1385" s="4"/>
      <c r="BP1385" s="4"/>
      <c r="BQ1385" s="4"/>
      <c r="BR1385" s="4"/>
      <c r="BS1385" s="4"/>
      <c r="BT1385" s="4"/>
      <c r="BU1385" s="4"/>
      <c r="BV1385" s="4"/>
      <c r="BW1385" s="4"/>
      <c r="BX1385" s="4"/>
      <c r="BY1385" s="4"/>
      <c r="BZ1385" s="4"/>
      <c r="CA1385" s="4"/>
      <c r="CB1385" s="4"/>
      <c r="CC1385" s="4"/>
      <c r="CD1385" s="4"/>
      <c r="CE1385" s="4"/>
      <c r="CF1385" s="4"/>
      <c r="CG1385" s="4"/>
      <c r="CH1385" s="4"/>
      <c r="CI1385" s="4"/>
      <c r="CJ1385" s="4"/>
      <c r="CK1385" s="4"/>
      <c r="CL1385" s="4"/>
      <c r="CM1385" s="4"/>
      <c r="CN1385" s="4"/>
      <c r="CO1385" s="4"/>
      <c r="CP1385" s="4"/>
      <c r="CQ1385" s="4"/>
      <c r="CR1385" s="4"/>
      <c r="CS1385" s="4"/>
      <c r="CT1385" s="4"/>
      <c r="CU1385" s="4"/>
      <c r="CV1385" s="4"/>
    </row>
    <row r="1386" spans="2:100" x14ac:dyDescent="0.25">
      <c r="B1386" s="5"/>
      <c r="C1386" s="5"/>
      <c r="D1386" s="5"/>
      <c r="E1386" s="5"/>
      <c r="F1386" s="5"/>
      <c r="G1386" s="5"/>
      <c r="H1386" s="5"/>
      <c r="I1386" s="5"/>
      <c r="J1386" s="5"/>
      <c r="K1386" s="5"/>
      <c r="L1386" s="5"/>
      <c r="M1386" s="5"/>
      <c r="N1386" s="5"/>
      <c r="O1386" s="5"/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  <c r="AA1386" s="5"/>
      <c r="AB1386" s="5"/>
      <c r="AC1386" s="5"/>
      <c r="AD1386" s="5"/>
      <c r="AE1386" s="5"/>
      <c r="AF1386" s="5"/>
      <c r="AG1386" s="5"/>
      <c r="AH1386" s="5"/>
      <c r="AI1386" s="5"/>
      <c r="AJ1386" s="5"/>
      <c r="AK1386" s="5"/>
      <c r="AL1386" s="5"/>
      <c r="AM1386" s="5"/>
      <c r="AN1386" s="5"/>
      <c r="AO1386" s="5"/>
      <c r="AP1386" s="5"/>
      <c r="AQ1386" s="5"/>
      <c r="AR1386" s="5"/>
      <c r="AS1386" s="5"/>
      <c r="AT1386" s="5"/>
      <c r="AU1386" s="5"/>
      <c r="AV1386" s="5"/>
      <c r="AW1386" s="5"/>
      <c r="AX1386" s="5"/>
      <c r="AY1386" s="5"/>
      <c r="AZ1386" s="5"/>
      <c r="BA1386" s="5"/>
      <c r="BB1386" s="5"/>
      <c r="BC1386" s="5"/>
      <c r="BD1386" s="5"/>
      <c r="BE1386" s="5"/>
      <c r="BF1386" s="5"/>
      <c r="BG1386" s="5"/>
      <c r="BH1386" s="5"/>
      <c r="BI1386" s="5"/>
      <c r="BJ1386" s="5"/>
      <c r="BK1386" s="5"/>
      <c r="BL1386" s="5"/>
      <c r="BM1386" s="5"/>
      <c r="BN1386" s="5"/>
      <c r="BO1386" s="5"/>
      <c r="BP1386" s="5"/>
      <c r="BQ1386" s="5"/>
      <c r="BR1386" s="5"/>
      <c r="BS1386" s="5"/>
      <c r="BT1386" s="5"/>
      <c r="BU1386" s="5"/>
      <c r="BV1386" s="5"/>
      <c r="BW1386" s="5"/>
      <c r="BX1386" s="5"/>
      <c r="BY1386" s="5"/>
      <c r="BZ1386" s="5"/>
      <c r="CA1386" s="5"/>
      <c r="CB1386" s="5"/>
      <c r="CC1386" s="5"/>
      <c r="CD1386" s="5"/>
      <c r="CE1386" s="5"/>
      <c r="CF1386" s="5"/>
      <c r="CG1386" s="5"/>
      <c r="CH1386" s="5"/>
      <c r="CI1386" s="5"/>
      <c r="CJ1386" s="5"/>
      <c r="CK1386" s="5"/>
      <c r="CL1386" s="5"/>
      <c r="CM1386" s="5"/>
      <c r="CN1386" s="5"/>
      <c r="CO1386" s="5"/>
      <c r="CP1386" s="5"/>
      <c r="CQ1386" s="5"/>
      <c r="CR1386" s="5"/>
      <c r="CS1386" s="5"/>
      <c r="CT1386" s="5"/>
      <c r="CU1386" s="5"/>
      <c r="CV1386" s="5"/>
    </row>
    <row r="1387" spans="2:100" x14ac:dyDescent="0.25"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  <c r="CQ1387" s="3"/>
      <c r="CR1387" s="3"/>
      <c r="CS1387" s="3"/>
      <c r="CT1387" s="3"/>
      <c r="CU1387" s="3"/>
      <c r="CV1387" s="3"/>
    </row>
    <row r="1388" spans="2:100" x14ac:dyDescent="0.25">
      <c r="B1388" s="4"/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4"/>
      <c r="AD1388" s="4"/>
      <c r="AE1388" s="4"/>
      <c r="AF1388" s="4"/>
      <c r="AG1388" s="4"/>
      <c r="AH1388" s="4"/>
      <c r="AI1388" s="4"/>
      <c r="AJ1388" s="4"/>
      <c r="AK1388" s="4"/>
      <c r="AL1388" s="4"/>
      <c r="AM1388" s="4"/>
      <c r="AN1388" s="4"/>
      <c r="AO1388" s="4"/>
      <c r="AP1388" s="4"/>
      <c r="AQ1388" s="4"/>
      <c r="AR1388" s="4"/>
      <c r="AS1388" s="4"/>
      <c r="AT1388" s="4"/>
      <c r="AU1388" s="4"/>
      <c r="AV1388" s="4"/>
      <c r="AW1388" s="4"/>
      <c r="AX1388" s="4"/>
      <c r="AY1388" s="4"/>
      <c r="AZ1388" s="4"/>
      <c r="BA1388" s="4"/>
      <c r="BB1388" s="4"/>
      <c r="BC1388" s="4"/>
      <c r="BD1388" s="4"/>
      <c r="BE1388" s="4"/>
      <c r="BF1388" s="4"/>
      <c r="BG1388" s="4"/>
      <c r="BH1388" s="4"/>
      <c r="BI1388" s="4"/>
      <c r="BJ1388" s="4"/>
      <c r="BK1388" s="4"/>
      <c r="BL1388" s="4"/>
      <c r="BM1388" s="4"/>
      <c r="BN1388" s="4"/>
      <c r="BO1388" s="4"/>
      <c r="BP1388" s="4"/>
      <c r="BQ1388" s="4"/>
      <c r="BR1388" s="4"/>
      <c r="BS1388" s="4"/>
      <c r="BT1388" s="4"/>
      <c r="BU1388" s="4"/>
      <c r="BV1388" s="4"/>
      <c r="BW1388" s="4"/>
      <c r="BX1388" s="4"/>
      <c r="BY1388" s="4"/>
      <c r="BZ1388" s="4"/>
      <c r="CA1388" s="4"/>
      <c r="CB1388" s="4"/>
      <c r="CC1388" s="4"/>
      <c r="CD1388" s="4"/>
      <c r="CE1388" s="4"/>
      <c r="CF1388" s="4"/>
      <c r="CG1388" s="4"/>
      <c r="CH1388" s="4"/>
      <c r="CI1388" s="4"/>
      <c r="CJ1388" s="4"/>
      <c r="CK1388" s="4"/>
      <c r="CL1388" s="4"/>
      <c r="CM1388" s="4"/>
      <c r="CN1388" s="4"/>
      <c r="CO1388" s="4"/>
      <c r="CP1388" s="4"/>
      <c r="CQ1388" s="4"/>
      <c r="CR1388" s="4"/>
      <c r="CS1388" s="4"/>
      <c r="CT1388" s="4"/>
      <c r="CU1388" s="4"/>
      <c r="CV1388" s="4"/>
    </row>
    <row r="1389" spans="2:100" x14ac:dyDescent="0.25">
      <c r="B1389" s="5"/>
      <c r="C1389" s="5"/>
      <c r="D1389" s="5"/>
      <c r="E1389" s="5"/>
      <c r="F1389" s="5"/>
      <c r="G1389" s="5"/>
      <c r="H1389" s="5"/>
      <c r="I1389" s="5"/>
      <c r="J1389" s="5"/>
      <c r="K1389" s="5"/>
      <c r="L1389" s="5"/>
      <c r="M1389" s="5"/>
      <c r="N1389" s="5"/>
      <c r="O1389" s="5"/>
      <c r="P1389" s="5"/>
      <c r="Q1389" s="5"/>
      <c r="R1389" s="5"/>
      <c r="S1389" s="5"/>
      <c r="T1389" s="5"/>
      <c r="U1389" s="5"/>
      <c r="V1389" s="5"/>
      <c r="W1389" s="5"/>
      <c r="X1389" s="5"/>
      <c r="Y1389" s="5"/>
      <c r="Z1389" s="5"/>
      <c r="AA1389" s="5"/>
      <c r="AB1389" s="5"/>
      <c r="AC1389" s="5"/>
      <c r="AD1389" s="5"/>
      <c r="AE1389" s="5"/>
      <c r="AF1389" s="5"/>
      <c r="AG1389" s="5"/>
      <c r="AH1389" s="5"/>
      <c r="AI1389" s="5"/>
      <c r="AJ1389" s="5"/>
      <c r="AK1389" s="5"/>
      <c r="AL1389" s="5"/>
      <c r="AM1389" s="5"/>
      <c r="AN1389" s="5"/>
      <c r="AO1389" s="5"/>
      <c r="AP1389" s="5"/>
      <c r="AQ1389" s="5"/>
      <c r="AR1389" s="5"/>
      <c r="AS1389" s="5"/>
      <c r="AT1389" s="5"/>
      <c r="AU1389" s="5"/>
      <c r="AV1389" s="5"/>
      <c r="AW1389" s="5"/>
      <c r="AX1389" s="5"/>
      <c r="AY1389" s="5"/>
      <c r="AZ1389" s="5"/>
      <c r="BA1389" s="5"/>
      <c r="BB1389" s="5"/>
      <c r="BC1389" s="5"/>
      <c r="BD1389" s="5"/>
      <c r="BE1389" s="5"/>
      <c r="BF1389" s="5"/>
      <c r="BG1389" s="5"/>
      <c r="BH1389" s="5"/>
      <c r="BI1389" s="5"/>
      <c r="BJ1389" s="5"/>
      <c r="BK1389" s="5"/>
      <c r="BL1389" s="5"/>
      <c r="BM1389" s="5"/>
      <c r="BN1389" s="5"/>
      <c r="BO1389" s="5"/>
      <c r="BP1389" s="5"/>
      <c r="BQ1389" s="5"/>
      <c r="BR1389" s="5"/>
      <c r="BS1389" s="5"/>
      <c r="BT1389" s="5"/>
      <c r="BU1389" s="5"/>
      <c r="BV1389" s="5"/>
      <c r="BW1389" s="5"/>
      <c r="BX1389" s="5"/>
      <c r="BY1389" s="5"/>
      <c r="BZ1389" s="5"/>
      <c r="CA1389" s="5"/>
      <c r="CB1389" s="5"/>
      <c r="CC1389" s="5"/>
      <c r="CD1389" s="5"/>
      <c r="CE1389" s="5"/>
      <c r="CF1389" s="5"/>
      <c r="CG1389" s="5"/>
      <c r="CH1389" s="5"/>
      <c r="CI1389" s="5"/>
      <c r="CJ1389" s="5"/>
      <c r="CK1389" s="5"/>
      <c r="CL1389" s="5"/>
      <c r="CM1389" s="5"/>
      <c r="CN1389" s="5"/>
      <c r="CO1389" s="5"/>
      <c r="CP1389" s="5"/>
      <c r="CQ1389" s="5"/>
      <c r="CR1389" s="5"/>
      <c r="CS1389" s="5"/>
      <c r="CT1389" s="5"/>
      <c r="CU1389" s="5"/>
      <c r="CV1389" s="5"/>
    </row>
    <row r="1390" spans="2:100" x14ac:dyDescent="0.25"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  <c r="CQ1390" s="3"/>
      <c r="CR1390" s="3"/>
      <c r="CS1390" s="3"/>
      <c r="CT1390" s="3"/>
      <c r="CU1390" s="3"/>
      <c r="CV1390" s="3"/>
    </row>
    <row r="1391" spans="2:100" x14ac:dyDescent="0.25">
      <c r="B1391" s="4"/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4"/>
      <c r="AD1391" s="4"/>
      <c r="AE1391" s="4"/>
      <c r="AF1391" s="4"/>
      <c r="AG1391" s="4"/>
      <c r="AH1391" s="4"/>
      <c r="AI1391" s="4"/>
      <c r="AJ1391" s="4"/>
      <c r="AK1391" s="4"/>
      <c r="AL1391" s="4"/>
      <c r="AM1391" s="4"/>
      <c r="AN1391" s="4"/>
      <c r="AO1391" s="4"/>
      <c r="AP1391" s="4"/>
      <c r="AQ1391" s="4"/>
      <c r="AR1391" s="4"/>
      <c r="AS1391" s="4"/>
      <c r="AT1391" s="4"/>
      <c r="AU1391" s="4"/>
      <c r="AV1391" s="4"/>
      <c r="AW1391" s="4"/>
      <c r="AX1391" s="4"/>
      <c r="AY1391" s="4"/>
      <c r="AZ1391" s="4"/>
      <c r="BA1391" s="4"/>
      <c r="BB1391" s="4"/>
      <c r="BC1391" s="4"/>
      <c r="BD1391" s="4"/>
      <c r="BE1391" s="4"/>
      <c r="BF1391" s="4"/>
      <c r="BG1391" s="4"/>
      <c r="BH1391" s="4"/>
      <c r="BI1391" s="4"/>
      <c r="BJ1391" s="4"/>
      <c r="BK1391" s="4"/>
      <c r="BL1391" s="4"/>
      <c r="BM1391" s="4"/>
      <c r="BN1391" s="4"/>
      <c r="BO1391" s="4"/>
      <c r="BP1391" s="4"/>
      <c r="BQ1391" s="4"/>
      <c r="BR1391" s="4"/>
      <c r="BS1391" s="4"/>
      <c r="BT1391" s="4"/>
      <c r="BU1391" s="4"/>
      <c r="BV1391" s="4"/>
      <c r="BW1391" s="4"/>
      <c r="BX1391" s="4"/>
      <c r="BY1391" s="4"/>
      <c r="BZ1391" s="4"/>
      <c r="CA1391" s="4"/>
      <c r="CB1391" s="4"/>
      <c r="CC1391" s="4"/>
      <c r="CD1391" s="4"/>
      <c r="CE1391" s="4"/>
      <c r="CF1391" s="4"/>
      <c r="CG1391" s="4"/>
      <c r="CH1391" s="4"/>
      <c r="CI1391" s="4"/>
      <c r="CJ1391" s="4"/>
      <c r="CK1391" s="4"/>
      <c r="CL1391" s="4"/>
      <c r="CM1391" s="4"/>
      <c r="CN1391" s="4"/>
      <c r="CO1391" s="4"/>
      <c r="CP1391" s="4"/>
      <c r="CQ1391" s="4"/>
      <c r="CR1391" s="4"/>
      <c r="CS1391" s="4"/>
      <c r="CT1391" s="4"/>
      <c r="CU1391" s="4"/>
      <c r="CV1391" s="4"/>
    </row>
    <row r="1392" spans="2:100" x14ac:dyDescent="0.25">
      <c r="B1392" s="5"/>
      <c r="C1392" s="5"/>
      <c r="D1392" s="5"/>
      <c r="E1392" s="5"/>
      <c r="F1392" s="5"/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  <c r="AA1392" s="5"/>
      <c r="AB1392" s="5"/>
      <c r="AC1392" s="5"/>
      <c r="AD1392" s="5"/>
      <c r="AE1392" s="5"/>
      <c r="AF1392" s="5"/>
      <c r="AG1392" s="5"/>
      <c r="AH1392" s="5"/>
      <c r="AI1392" s="5"/>
      <c r="AJ1392" s="5"/>
      <c r="AK1392" s="5"/>
      <c r="AL1392" s="5"/>
      <c r="AM1392" s="5"/>
      <c r="AN1392" s="5"/>
      <c r="AO1392" s="5"/>
      <c r="AP1392" s="5"/>
      <c r="AQ1392" s="5"/>
      <c r="AR1392" s="5"/>
      <c r="AS1392" s="5"/>
      <c r="AT1392" s="5"/>
      <c r="AU1392" s="5"/>
      <c r="AV1392" s="5"/>
      <c r="AW1392" s="5"/>
      <c r="AX1392" s="5"/>
      <c r="AY1392" s="5"/>
      <c r="AZ1392" s="5"/>
      <c r="BA1392" s="5"/>
      <c r="BB1392" s="5"/>
      <c r="BC1392" s="5"/>
      <c r="BD1392" s="5"/>
      <c r="BE1392" s="5"/>
      <c r="BF1392" s="5"/>
      <c r="BG1392" s="5"/>
      <c r="BH1392" s="5"/>
      <c r="BI1392" s="5"/>
      <c r="BJ1392" s="5"/>
      <c r="BK1392" s="5"/>
      <c r="BL1392" s="5"/>
      <c r="BM1392" s="5"/>
      <c r="BN1392" s="5"/>
      <c r="BO1392" s="5"/>
      <c r="BP1392" s="5"/>
      <c r="BQ1392" s="5"/>
      <c r="BR1392" s="5"/>
      <c r="BS1392" s="5"/>
      <c r="BT1392" s="5"/>
      <c r="BU1392" s="5"/>
      <c r="BV1392" s="5"/>
      <c r="BW1392" s="5"/>
      <c r="BX1392" s="5"/>
      <c r="BY1392" s="5"/>
      <c r="BZ1392" s="5"/>
      <c r="CA1392" s="5"/>
      <c r="CB1392" s="5"/>
      <c r="CC1392" s="5"/>
      <c r="CD1392" s="5"/>
      <c r="CE1392" s="5"/>
      <c r="CF1392" s="5"/>
      <c r="CG1392" s="5"/>
      <c r="CH1392" s="5"/>
      <c r="CI1392" s="5"/>
      <c r="CJ1392" s="5"/>
      <c r="CK1392" s="5"/>
      <c r="CL1392" s="5"/>
      <c r="CM1392" s="5"/>
      <c r="CN1392" s="5"/>
      <c r="CO1392" s="5"/>
      <c r="CP1392" s="5"/>
      <c r="CQ1392" s="5"/>
      <c r="CR1392" s="5"/>
      <c r="CS1392" s="5"/>
      <c r="CT1392" s="5"/>
      <c r="CU1392" s="5"/>
      <c r="CV1392" s="5"/>
    </row>
    <row r="1393" spans="2:100" x14ac:dyDescent="0.25"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  <c r="CQ1393" s="3"/>
      <c r="CR1393" s="3"/>
      <c r="CS1393" s="3"/>
      <c r="CT1393" s="3"/>
      <c r="CU1393" s="3"/>
      <c r="CV1393" s="3"/>
    </row>
    <row r="1394" spans="2:100" x14ac:dyDescent="0.25">
      <c r="B1394" s="4"/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4"/>
      <c r="AD1394" s="4"/>
      <c r="AE1394" s="4"/>
      <c r="AF1394" s="4"/>
      <c r="AG1394" s="4"/>
      <c r="AH1394" s="4"/>
      <c r="AI1394" s="4"/>
      <c r="AJ1394" s="4"/>
      <c r="AK1394" s="4"/>
      <c r="AL1394" s="4"/>
      <c r="AM1394" s="4"/>
      <c r="AN1394" s="4"/>
      <c r="AO1394" s="4"/>
      <c r="AP1394" s="4"/>
      <c r="AQ1394" s="4"/>
      <c r="AR1394" s="4"/>
      <c r="AS1394" s="4"/>
      <c r="AT1394" s="4"/>
      <c r="AU1394" s="4"/>
      <c r="AV1394" s="4"/>
      <c r="AW1394" s="4"/>
      <c r="AX1394" s="4"/>
      <c r="AY1394" s="4"/>
      <c r="AZ1394" s="4"/>
      <c r="BA1394" s="4"/>
      <c r="BB1394" s="4"/>
      <c r="BC1394" s="4"/>
      <c r="BD1394" s="4"/>
      <c r="BE1394" s="4"/>
      <c r="BF1394" s="4"/>
      <c r="BG1394" s="4"/>
      <c r="BH1394" s="4"/>
      <c r="BI1394" s="4"/>
      <c r="BJ1394" s="4"/>
      <c r="BK1394" s="4"/>
      <c r="BL1394" s="4"/>
      <c r="BM1394" s="4"/>
      <c r="BN1394" s="4"/>
      <c r="BO1394" s="4"/>
      <c r="BP1394" s="4"/>
      <c r="BQ1394" s="4"/>
      <c r="BR1394" s="4"/>
      <c r="BS1394" s="4"/>
      <c r="BT1394" s="4"/>
      <c r="BU1394" s="4"/>
      <c r="BV1394" s="4"/>
      <c r="BW1394" s="4"/>
      <c r="BX1394" s="4"/>
      <c r="BY1394" s="4"/>
      <c r="BZ1394" s="4"/>
      <c r="CA1394" s="4"/>
      <c r="CB1394" s="4"/>
      <c r="CC1394" s="4"/>
      <c r="CD1394" s="4"/>
      <c r="CE1394" s="4"/>
      <c r="CF1394" s="4"/>
      <c r="CG1394" s="4"/>
      <c r="CH1394" s="4"/>
      <c r="CI1394" s="4"/>
      <c r="CJ1394" s="4"/>
      <c r="CK1394" s="4"/>
      <c r="CL1394" s="4"/>
      <c r="CM1394" s="4"/>
      <c r="CN1394" s="4"/>
      <c r="CO1394" s="4"/>
      <c r="CP1394" s="4"/>
      <c r="CQ1394" s="4"/>
      <c r="CR1394" s="4"/>
      <c r="CS1394" s="4"/>
      <c r="CT1394" s="4"/>
      <c r="CU1394" s="4"/>
      <c r="CV1394" s="4"/>
    </row>
    <row r="1395" spans="2:100" x14ac:dyDescent="0.25">
      <c r="B1395" s="5"/>
      <c r="C1395" s="5"/>
      <c r="D1395" s="5"/>
      <c r="E1395" s="5"/>
      <c r="F1395" s="5"/>
      <c r="G1395" s="5"/>
      <c r="H1395" s="5"/>
      <c r="I1395" s="5"/>
      <c r="J1395" s="5"/>
      <c r="K1395" s="5"/>
      <c r="L1395" s="5"/>
      <c r="M1395" s="5"/>
      <c r="N1395" s="5"/>
      <c r="O1395" s="5"/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  <c r="AA1395" s="5"/>
      <c r="AB1395" s="5"/>
      <c r="AC1395" s="5"/>
      <c r="AD1395" s="5"/>
      <c r="AE1395" s="5"/>
      <c r="AF1395" s="5"/>
      <c r="AG1395" s="5"/>
      <c r="AH1395" s="5"/>
      <c r="AI1395" s="5"/>
      <c r="AJ1395" s="5"/>
      <c r="AK1395" s="5"/>
      <c r="AL1395" s="5"/>
      <c r="AM1395" s="5"/>
      <c r="AN1395" s="5"/>
      <c r="AO1395" s="5"/>
      <c r="AP1395" s="5"/>
      <c r="AQ1395" s="5"/>
      <c r="AR1395" s="5"/>
      <c r="AS1395" s="5"/>
      <c r="AT1395" s="5"/>
      <c r="AU1395" s="5"/>
      <c r="AV1395" s="5"/>
      <c r="AW1395" s="5"/>
      <c r="AX1395" s="5"/>
      <c r="AY1395" s="5"/>
      <c r="AZ1395" s="5"/>
      <c r="BA1395" s="5"/>
      <c r="BB1395" s="5"/>
      <c r="BC1395" s="5"/>
      <c r="BD1395" s="5"/>
      <c r="BE1395" s="5"/>
      <c r="BF1395" s="5"/>
      <c r="BG1395" s="5"/>
      <c r="BH1395" s="5"/>
      <c r="BI1395" s="5"/>
      <c r="BJ1395" s="5"/>
      <c r="BK1395" s="5"/>
      <c r="BL1395" s="5"/>
      <c r="BM1395" s="5"/>
      <c r="BN1395" s="5"/>
      <c r="BO1395" s="5"/>
      <c r="BP1395" s="5"/>
      <c r="BQ1395" s="5"/>
      <c r="BR1395" s="5"/>
      <c r="BS1395" s="5"/>
      <c r="BT1395" s="5"/>
      <c r="BU1395" s="5"/>
      <c r="BV1395" s="5"/>
      <c r="BW1395" s="5"/>
      <c r="BX1395" s="5"/>
      <c r="BY1395" s="5"/>
      <c r="BZ1395" s="5"/>
      <c r="CA1395" s="5"/>
      <c r="CB1395" s="5"/>
      <c r="CC1395" s="5"/>
      <c r="CD1395" s="5"/>
      <c r="CE1395" s="5"/>
      <c r="CF1395" s="5"/>
      <c r="CG1395" s="5"/>
      <c r="CH1395" s="5"/>
      <c r="CI1395" s="5"/>
      <c r="CJ1395" s="5"/>
      <c r="CK1395" s="5"/>
      <c r="CL1395" s="5"/>
      <c r="CM1395" s="5"/>
      <c r="CN1395" s="5"/>
      <c r="CO1395" s="5"/>
      <c r="CP1395" s="5"/>
      <c r="CQ1395" s="5"/>
      <c r="CR1395" s="5"/>
      <c r="CS1395" s="5"/>
      <c r="CT1395" s="5"/>
      <c r="CU1395" s="5"/>
      <c r="CV1395" s="5"/>
    </row>
    <row r="1396" spans="2:100" x14ac:dyDescent="0.25"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  <c r="CQ1396" s="3"/>
      <c r="CR1396" s="3"/>
      <c r="CS1396" s="3"/>
      <c r="CT1396" s="3"/>
      <c r="CU1396" s="3"/>
      <c r="CV1396" s="3"/>
    </row>
    <row r="1397" spans="2:100" x14ac:dyDescent="0.25">
      <c r="B1397" s="4"/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4"/>
      <c r="AD1397" s="4"/>
      <c r="AE1397" s="4"/>
      <c r="AF1397" s="4"/>
      <c r="AG1397" s="4"/>
      <c r="AH1397" s="4"/>
      <c r="AI1397" s="4"/>
      <c r="AJ1397" s="4"/>
      <c r="AK1397" s="4"/>
      <c r="AL1397" s="4"/>
      <c r="AM1397" s="4"/>
      <c r="AN1397" s="4"/>
      <c r="AO1397" s="4"/>
      <c r="AP1397" s="4"/>
      <c r="AQ1397" s="4"/>
      <c r="AR1397" s="4"/>
      <c r="AS1397" s="4"/>
      <c r="AT1397" s="4"/>
      <c r="AU1397" s="4"/>
      <c r="AV1397" s="4"/>
      <c r="AW1397" s="4"/>
      <c r="AX1397" s="4"/>
      <c r="AY1397" s="4"/>
      <c r="AZ1397" s="4"/>
      <c r="BA1397" s="4"/>
      <c r="BB1397" s="4"/>
      <c r="BC1397" s="4"/>
      <c r="BD1397" s="4"/>
      <c r="BE1397" s="4"/>
      <c r="BF1397" s="4"/>
      <c r="BG1397" s="4"/>
      <c r="BH1397" s="4"/>
      <c r="BI1397" s="4"/>
      <c r="BJ1397" s="4"/>
      <c r="BK1397" s="4"/>
      <c r="BL1397" s="4"/>
      <c r="BM1397" s="4"/>
      <c r="BN1397" s="4"/>
      <c r="BO1397" s="4"/>
      <c r="BP1397" s="4"/>
      <c r="BQ1397" s="4"/>
      <c r="BR1397" s="4"/>
      <c r="BS1397" s="4"/>
      <c r="BT1397" s="4"/>
      <c r="BU1397" s="4"/>
      <c r="BV1397" s="4"/>
      <c r="BW1397" s="4"/>
      <c r="BX1397" s="4"/>
      <c r="BY1397" s="4"/>
      <c r="BZ1397" s="4"/>
      <c r="CA1397" s="4"/>
      <c r="CB1397" s="4"/>
      <c r="CC1397" s="4"/>
      <c r="CD1397" s="4"/>
      <c r="CE1397" s="4"/>
      <c r="CF1397" s="4"/>
      <c r="CG1397" s="4"/>
      <c r="CH1397" s="4"/>
      <c r="CI1397" s="4"/>
      <c r="CJ1397" s="4"/>
      <c r="CK1397" s="4"/>
      <c r="CL1397" s="4"/>
      <c r="CM1397" s="4"/>
      <c r="CN1397" s="4"/>
      <c r="CO1397" s="4"/>
      <c r="CP1397" s="4"/>
      <c r="CQ1397" s="4"/>
      <c r="CR1397" s="4"/>
      <c r="CS1397" s="4"/>
      <c r="CT1397" s="4"/>
      <c r="CU1397" s="4"/>
      <c r="CV1397" s="4"/>
    </row>
    <row r="1398" spans="2:100" x14ac:dyDescent="0.25">
      <c r="B1398" s="5"/>
      <c r="C1398" s="5"/>
      <c r="D1398" s="5"/>
      <c r="E1398" s="5"/>
      <c r="F1398" s="5"/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  <c r="AA1398" s="5"/>
      <c r="AB1398" s="5"/>
      <c r="AC1398" s="5"/>
      <c r="AD1398" s="5"/>
      <c r="AE1398" s="5"/>
      <c r="AF1398" s="5"/>
      <c r="AG1398" s="5"/>
      <c r="AH1398" s="5"/>
      <c r="AI1398" s="5"/>
      <c r="AJ1398" s="5"/>
      <c r="AK1398" s="5"/>
      <c r="AL1398" s="5"/>
      <c r="AM1398" s="5"/>
      <c r="AN1398" s="5"/>
      <c r="AO1398" s="5"/>
      <c r="AP1398" s="5"/>
      <c r="AQ1398" s="5"/>
      <c r="AR1398" s="5"/>
      <c r="AS1398" s="5"/>
      <c r="AT1398" s="5"/>
      <c r="AU1398" s="5"/>
      <c r="AV1398" s="5"/>
      <c r="AW1398" s="5"/>
      <c r="AX1398" s="5"/>
      <c r="AY1398" s="5"/>
      <c r="AZ1398" s="5"/>
      <c r="BA1398" s="5"/>
      <c r="BB1398" s="5"/>
      <c r="BC1398" s="5"/>
      <c r="BD1398" s="5"/>
      <c r="BE1398" s="5"/>
      <c r="BF1398" s="5"/>
      <c r="BG1398" s="5"/>
      <c r="BH1398" s="5"/>
      <c r="BI1398" s="5"/>
      <c r="BJ1398" s="5"/>
      <c r="BK1398" s="5"/>
      <c r="BL1398" s="5"/>
      <c r="BM1398" s="5"/>
      <c r="BN1398" s="5"/>
      <c r="BO1398" s="5"/>
      <c r="BP1398" s="5"/>
      <c r="BQ1398" s="5"/>
      <c r="BR1398" s="5"/>
      <c r="BS1398" s="5"/>
      <c r="BT1398" s="5"/>
      <c r="BU1398" s="5"/>
      <c r="BV1398" s="5"/>
      <c r="BW1398" s="5"/>
      <c r="BX1398" s="5"/>
      <c r="BY1398" s="5"/>
      <c r="BZ1398" s="5"/>
      <c r="CA1398" s="5"/>
      <c r="CB1398" s="5"/>
      <c r="CC1398" s="5"/>
      <c r="CD1398" s="5"/>
      <c r="CE1398" s="5"/>
      <c r="CF1398" s="5"/>
      <c r="CG1398" s="5"/>
      <c r="CH1398" s="5"/>
      <c r="CI1398" s="5"/>
      <c r="CJ1398" s="5"/>
      <c r="CK1398" s="5"/>
      <c r="CL1398" s="5"/>
      <c r="CM1398" s="5"/>
      <c r="CN1398" s="5"/>
      <c r="CO1398" s="5"/>
      <c r="CP1398" s="5"/>
      <c r="CQ1398" s="5"/>
      <c r="CR1398" s="5"/>
      <c r="CS1398" s="5"/>
      <c r="CT1398" s="5"/>
      <c r="CU1398" s="5"/>
      <c r="CV1398" s="5"/>
    </row>
    <row r="1399" spans="2:100" x14ac:dyDescent="0.25"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  <c r="CQ1399" s="3"/>
      <c r="CR1399" s="3"/>
      <c r="CS1399" s="3"/>
      <c r="CT1399" s="3"/>
      <c r="CU1399" s="3"/>
      <c r="CV1399" s="3"/>
    </row>
    <row r="1400" spans="2:100" x14ac:dyDescent="0.25">
      <c r="B1400" s="4"/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4"/>
      <c r="AD1400" s="4"/>
      <c r="AE1400" s="4"/>
      <c r="AF1400" s="4"/>
      <c r="AG1400" s="4"/>
      <c r="AH1400" s="4"/>
      <c r="AI1400" s="4"/>
      <c r="AJ1400" s="4"/>
      <c r="AK1400" s="4"/>
      <c r="AL1400" s="4"/>
      <c r="AM1400" s="4"/>
      <c r="AN1400" s="4"/>
      <c r="AO1400" s="4"/>
      <c r="AP1400" s="4"/>
      <c r="AQ1400" s="4"/>
      <c r="AR1400" s="4"/>
      <c r="AS1400" s="4"/>
      <c r="AT1400" s="4"/>
      <c r="AU1400" s="4"/>
      <c r="AV1400" s="4"/>
      <c r="AW1400" s="4"/>
      <c r="AX1400" s="4"/>
      <c r="AY1400" s="4"/>
      <c r="AZ1400" s="4"/>
      <c r="BA1400" s="4"/>
      <c r="BB1400" s="4"/>
      <c r="BC1400" s="4"/>
      <c r="BD1400" s="4"/>
      <c r="BE1400" s="4"/>
      <c r="BF1400" s="4"/>
      <c r="BG1400" s="4"/>
      <c r="BH1400" s="4"/>
      <c r="BI1400" s="4"/>
      <c r="BJ1400" s="4"/>
      <c r="BK1400" s="4"/>
      <c r="BL1400" s="4"/>
      <c r="BM1400" s="4"/>
      <c r="BN1400" s="4"/>
      <c r="BO1400" s="4"/>
      <c r="BP1400" s="4"/>
      <c r="BQ1400" s="4"/>
      <c r="BR1400" s="4"/>
      <c r="BS1400" s="4"/>
      <c r="BT1400" s="4"/>
      <c r="BU1400" s="4"/>
      <c r="BV1400" s="4"/>
      <c r="BW1400" s="4"/>
      <c r="BX1400" s="4"/>
      <c r="BY1400" s="4"/>
      <c r="BZ1400" s="4"/>
      <c r="CA1400" s="4"/>
      <c r="CB1400" s="4"/>
      <c r="CC1400" s="4"/>
      <c r="CD1400" s="4"/>
      <c r="CE1400" s="4"/>
      <c r="CF1400" s="4"/>
      <c r="CG1400" s="4"/>
      <c r="CH1400" s="4"/>
      <c r="CI1400" s="4"/>
      <c r="CJ1400" s="4"/>
      <c r="CK1400" s="4"/>
      <c r="CL1400" s="4"/>
      <c r="CM1400" s="4"/>
      <c r="CN1400" s="4"/>
      <c r="CO1400" s="4"/>
      <c r="CP1400" s="4"/>
      <c r="CQ1400" s="4"/>
      <c r="CR1400" s="4"/>
      <c r="CS1400" s="4"/>
      <c r="CT1400" s="4"/>
      <c r="CU1400" s="4"/>
      <c r="CV1400" s="4"/>
    </row>
    <row r="1401" spans="2:100" x14ac:dyDescent="0.25">
      <c r="B1401" s="5"/>
      <c r="C1401" s="5"/>
      <c r="D1401" s="5"/>
      <c r="E1401" s="5"/>
      <c r="F1401" s="5"/>
      <c r="G1401" s="5"/>
      <c r="H1401" s="5"/>
      <c r="I1401" s="5"/>
      <c r="J1401" s="5"/>
      <c r="K1401" s="5"/>
      <c r="L1401" s="5"/>
      <c r="M1401" s="5"/>
      <c r="N1401" s="5"/>
      <c r="O1401" s="5"/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/>
      <c r="AA1401" s="5"/>
      <c r="AB1401" s="5"/>
      <c r="AC1401" s="5"/>
      <c r="AD1401" s="5"/>
      <c r="AE1401" s="5"/>
      <c r="AF1401" s="5"/>
      <c r="AG1401" s="5"/>
      <c r="AH1401" s="5"/>
      <c r="AI1401" s="5"/>
      <c r="AJ1401" s="5"/>
      <c r="AK1401" s="5"/>
      <c r="AL1401" s="5"/>
      <c r="AM1401" s="5"/>
      <c r="AN1401" s="5"/>
      <c r="AO1401" s="5"/>
      <c r="AP1401" s="5"/>
      <c r="AQ1401" s="5"/>
      <c r="AR1401" s="5"/>
      <c r="AS1401" s="5"/>
      <c r="AT1401" s="5"/>
      <c r="AU1401" s="5"/>
      <c r="AV1401" s="5"/>
      <c r="AW1401" s="5"/>
      <c r="AX1401" s="5"/>
      <c r="AY1401" s="5"/>
      <c r="AZ1401" s="5"/>
      <c r="BA1401" s="5"/>
      <c r="BB1401" s="5"/>
      <c r="BC1401" s="5"/>
      <c r="BD1401" s="5"/>
      <c r="BE1401" s="5"/>
      <c r="BF1401" s="5"/>
      <c r="BG1401" s="5"/>
      <c r="BH1401" s="5"/>
      <c r="BI1401" s="5"/>
      <c r="BJ1401" s="5"/>
      <c r="BK1401" s="5"/>
      <c r="BL1401" s="5"/>
      <c r="BM1401" s="5"/>
      <c r="BN1401" s="5"/>
      <c r="BO1401" s="5"/>
      <c r="BP1401" s="5"/>
      <c r="BQ1401" s="5"/>
      <c r="BR1401" s="5"/>
      <c r="BS1401" s="5"/>
      <c r="BT1401" s="5"/>
      <c r="BU1401" s="5"/>
      <c r="BV1401" s="5"/>
      <c r="BW1401" s="5"/>
      <c r="BX1401" s="5"/>
      <c r="BY1401" s="5"/>
      <c r="BZ1401" s="5"/>
      <c r="CA1401" s="5"/>
      <c r="CB1401" s="5"/>
      <c r="CC1401" s="5"/>
      <c r="CD1401" s="5"/>
      <c r="CE1401" s="5"/>
      <c r="CF1401" s="5"/>
      <c r="CG1401" s="5"/>
      <c r="CH1401" s="5"/>
      <c r="CI1401" s="5"/>
      <c r="CJ1401" s="5"/>
      <c r="CK1401" s="5"/>
      <c r="CL1401" s="5"/>
      <c r="CM1401" s="5"/>
      <c r="CN1401" s="5"/>
      <c r="CO1401" s="5"/>
      <c r="CP1401" s="5"/>
      <c r="CQ1401" s="5"/>
      <c r="CR1401" s="5"/>
      <c r="CS1401" s="5"/>
      <c r="CT1401" s="5"/>
      <c r="CU1401" s="5"/>
      <c r="CV1401" s="5"/>
    </row>
    <row r="1402" spans="2:100" x14ac:dyDescent="0.25"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  <c r="CQ1402" s="3"/>
      <c r="CR1402" s="3"/>
      <c r="CS1402" s="3"/>
      <c r="CT1402" s="3"/>
      <c r="CU1402" s="3"/>
      <c r="CV1402" s="3"/>
    </row>
    <row r="1403" spans="2:100" x14ac:dyDescent="0.25">
      <c r="B1403" s="4"/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4"/>
      <c r="AD1403" s="4"/>
      <c r="AE1403" s="4"/>
      <c r="AF1403" s="4"/>
      <c r="AG1403" s="4"/>
      <c r="AH1403" s="4"/>
      <c r="AI1403" s="4"/>
      <c r="AJ1403" s="4"/>
      <c r="AK1403" s="4"/>
      <c r="AL1403" s="4"/>
      <c r="AM1403" s="4"/>
      <c r="AN1403" s="4"/>
      <c r="AO1403" s="4"/>
      <c r="AP1403" s="4"/>
      <c r="AQ1403" s="4"/>
      <c r="AR1403" s="4"/>
      <c r="AS1403" s="4"/>
      <c r="AT1403" s="4"/>
      <c r="AU1403" s="4"/>
      <c r="AV1403" s="4"/>
      <c r="AW1403" s="4"/>
      <c r="AX1403" s="4"/>
      <c r="AY1403" s="4"/>
      <c r="AZ1403" s="4"/>
      <c r="BA1403" s="4"/>
      <c r="BB1403" s="4"/>
      <c r="BC1403" s="4"/>
      <c r="BD1403" s="4"/>
      <c r="BE1403" s="4"/>
      <c r="BF1403" s="4"/>
      <c r="BG1403" s="4"/>
      <c r="BH1403" s="4"/>
      <c r="BI1403" s="4"/>
      <c r="BJ1403" s="4"/>
      <c r="BK1403" s="4"/>
      <c r="BL1403" s="4"/>
      <c r="BM1403" s="4"/>
      <c r="BN1403" s="4"/>
      <c r="BO1403" s="4"/>
      <c r="BP1403" s="4"/>
      <c r="BQ1403" s="4"/>
      <c r="BR1403" s="4"/>
      <c r="BS1403" s="4"/>
      <c r="BT1403" s="4"/>
      <c r="BU1403" s="4"/>
      <c r="BV1403" s="4"/>
      <c r="BW1403" s="4"/>
      <c r="BX1403" s="4"/>
      <c r="BY1403" s="4"/>
      <c r="BZ1403" s="4"/>
      <c r="CA1403" s="4"/>
      <c r="CB1403" s="4"/>
      <c r="CC1403" s="4"/>
      <c r="CD1403" s="4"/>
      <c r="CE1403" s="4"/>
      <c r="CF1403" s="4"/>
      <c r="CG1403" s="4"/>
      <c r="CH1403" s="4"/>
      <c r="CI1403" s="4"/>
      <c r="CJ1403" s="4"/>
      <c r="CK1403" s="4"/>
      <c r="CL1403" s="4"/>
      <c r="CM1403" s="4"/>
      <c r="CN1403" s="4"/>
      <c r="CO1403" s="4"/>
      <c r="CP1403" s="4"/>
      <c r="CQ1403" s="4"/>
      <c r="CR1403" s="4"/>
      <c r="CS1403" s="4"/>
      <c r="CT1403" s="4"/>
      <c r="CU1403" s="4"/>
      <c r="CV1403" s="4"/>
    </row>
    <row r="1404" spans="2:100" x14ac:dyDescent="0.25">
      <c r="B1404" s="5"/>
      <c r="C1404" s="5"/>
      <c r="D1404" s="5"/>
      <c r="E1404" s="5"/>
      <c r="F1404" s="5"/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  <c r="AA1404" s="5"/>
      <c r="AB1404" s="5"/>
      <c r="AC1404" s="5"/>
      <c r="AD1404" s="5"/>
      <c r="AE1404" s="5"/>
      <c r="AF1404" s="5"/>
      <c r="AG1404" s="5"/>
      <c r="AH1404" s="5"/>
      <c r="AI1404" s="5"/>
      <c r="AJ1404" s="5"/>
      <c r="AK1404" s="5"/>
      <c r="AL1404" s="5"/>
      <c r="AM1404" s="5"/>
      <c r="AN1404" s="5"/>
      <c r="AO1404" s="5"/>
      <c r="AP1404" s="5"/>
      <c r="AQ1404" s="5"/>
      <c r="AR1404" s="5"/>
      <c r="AS1404" s="5"/>
      <c r="AT1404" s="5"/>
      <c r="AU1404" s="5"/>
      <c r="AV1404" s="5"/>
      <c r="AW1404" s="5"/>
      <c r="AX1404" s="5"/>
      <c r="AY1404" s="5"/>
      <c r="AZ1404" s="5"/>
      <c r="BA1404" s="5"/>
      <c r="BB1404" s="5"/>
      <c r="BC1404" s="5"/>
      <c r="BD1404" s="5"/>
      <c r="BE1404" s="5"/>
      <c r="BF1404" s="5"/>
      <c r="BG1404" s="5"/>
      <c r="BH1404" s="5"/>
      <c r="BI1404" s="5"/>
      <c r="BJ1404" s="5"/>
      <c r="BK1404" s="5"/>
      <c r="BL1404" s="5"/>
      <c r="BM1404" s="5"/>
      <c r="BN1404" s="5"/>
      <c r="BO1404" s="5"/>
      <c r="BP1404" s="5"/>
      <c r="BQ1404" s="5"/>
      <c r="BR1404" s="5"/>
      <c r="BS1404" s="5"/>
      <c r="BT1404" s="5"/>
      <c r="BU1404" s="5"/>
      <c r="BV1404" s="5"/>
      <c r="BW1404" s="5"/>
      <c r="BX1404" s="5"/>
      <c r="BY1404" s="5"/>
      <c r="BZ1404" s="5"/>
      <c r="CA1404" s="5"/>
      <c r="CB1404" s="5"/>
      <c r="CC1404" s="5"/>
      <c r="CD1404" s="5"/>
      <c r="CE1404" s="5"/>
      <c r="CF1404" s="5"/>
      <c r="CG1404" s="5"/>
      <c r="CH1404" s="5"/>
      <c r="CI1404" s="5"/>
      <c r="CJ1404" s="5"/>
      <c r="CK1404" s="5"/>
      <c r="CL1404" s="5"/>
      <c r="CM1404" s="5"/>
      <c r="CN1404" s="5"/>
      <c r="CO1404" s="5"/>
      <c r="CP1404" s="5"/>
      <c r="CQ1404" s="5"/>
      <c r="CR1404" s="5"/>
      <c r="CS1404" s="5"/>
      <c r="CT1404" s="5"/>
      <c r="CU1404" s="5"/>
      <c r="CV1404" s="5"/>
    </row>
    <row r="1405" spans="2:100" x14ac:dyDescent="0.25"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  <c r="CQ1405" s="3"/>
      <c r="CR1405" s="3"/>
      <c r="CS1405" s="3"/>
      <c r="CT1405" s="3"/>
      <c r="CU1405" s="3"/>
      <c r="CV1405" s="3"/>
    </row>
    <row r="1406" spans="2:100" x14ac:dyDescent="0.25">
      <c r="B1406" s="4"/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4"/>
      <c r="AD1406" s="4"/>
      <c r="AE1406" s="4"/>
      <c r="AF1406" s="4"/>
      <c r="AG1406" s="4"/>
      <c r="AH1406" s="4"/>
      <c r="AI1406" s="4"/>
      <c r="AJ1406" s="4"/>
      <c r="AK1406" s="4"/>
      <c r="AL1406" s="4"/>
      <c r="AM1406" s="4"/>
      <c r="AN1406" s="4"/>
      <c r="AO1406" s="4"/>
      <c r="AP1406" s="4"/>
      <c r="AQ1406" s="4"/>
      <c r="AR1406" s="4"/>
      <c r="AS1406" s="4"/>
      <c r="AT1406" s="4"/>
      <c r="AU1406" s="4"/>
      <c r="AV1406" s="4"/>
      <c r="AW1406" s="4"/>
      <c r="AX1406" s="4"/>
      <c r="AY1406" s="4"/>
      <c r="AZ1406" s="4"/>
      <c r="BA1406" s="4"/>
      <c r="BB1406" s="4"/>
      <c r="BC1406" s="4"/>
      <c r="BD1406" s="4"/>
      <c r="BE1406" s="4"/>
      <c r="BF1406" s="4"/>
      <c r="BG1406" s="4"/>
      <c r="BH1406" s="4"/>
      <c r="BI1406" s="4"/>
      <c r="BJ1406" s="4"/>
      <c r="BK1406" s="4"/>
      <c r="BL1406" s="4"/>
      <c r="BM1406" s="4"/>
      <c r="BN1406" s="4"/>
      <c r="BO1406" s="4"/>
      <c r="BP1406" s="4"/>
      <c r="BQ1406" s="4"/>
      <c r="BR1406" s="4"/>
      <c r="BS1406" s="4"/>
      <c r="BT1406" s="4"/>
      <c r="BU1406" s="4"/>
      <c r="BV1406" s="4"/>
      <c r="BW1406" s="4"/>
      <c r="BX1406" s="4"/>
      <c r="BY1406" s="4"/>
      <c r="BZ1406" s="4"/>
      <c r="CA1406" s="4"/>
      <c r="CB1406" s="4"/>
      <c r="CC1406" s="4"/>
      <c r="CD1406" s="4"/>
      <c r="CE1406" s="4"/>
      <c r="CF1406" s="4"/>
      <c r="CG1406" s="4"/>
      <c r="CH1406" s="4"/>
      <c r="CI1406" s="4"/>
      <c r="CJ1406" s="4"/>
      <c r="CK1406" s="4"/>
      <c r="CL1406" s="4"/>
      <c r="CM1406" s="4"/>
      <c r="CN1406" s="4"/>
      <c r="CO1406" s="4"/>
      <c r="CP1406" s="4"/>
      <c r="CQ1406" s="4"/>
      <c r="CR1406" s="4"/>
      <c r="CS1406" s="4"/>
      <c r="CT1406" s="4"/>
      <c r="CU1406" s="4"/>
      <c r="CV1406" s="4"/>
    </row>
    <row r="1407" spans="2:100" x14ac:dyDescent="0.25">
      <c r="B1407" s="5"/>
      <c r="C1407" s="5"/>
      <c r="D1407" s="5"/>
      <c r="E1407" s="5"/>
      <c r="F1407" s="5"/>
      <c r="G1407" s="5"/>
      <c r="H1407" s="5"/>
      <c r="I1407" s="5"/>
      <c r="J1407" s="5"/>
      <c r="K1407" s="5"/>
      <c r="L1407" s="5"/>
      <c r="M1407" s="5"/>
      <c r="N1407" s="5"/>
      <c r="O1407" s="5"/>
      <c r="P1407" s="5"/>
      <c r="Q1407" s="5"/>
      <c r="R1407" s="5"/>
      <c r="S1407" s="5"/>
      <c r="T1407" s="5"/>
      <c r="U1407" s="5"/>
      <c r="V1407" s="5"/>
      <c r="W1407" s="5"/>
      <c r="X1407" s="5"/>
      <c r="Y1407" s="5"/>
      <c r="Z1407" s="5"/>
      <c r="AA1407" s="5"/>
      <c r="AB1407" s="5"/>
      <c r="AC1407" s="5"/>
      <c r="AD1407" s="5"/>
      <c r="AE1407" s="5"/>
      <c r="AF1407" s="5"/>
      <c r="AG1407" s="5"/>
      <c r="AH1407" s="5"/>
      <c r="AI1407" s="5"/>
      <c r="AJ1407" s="5"/>
      <c r="AK1407" s="5"/>
      <c r="AL1407" s="5"/>
      <c r="AM1407" s="5"/>
      <c r="AN1407" s="5"/>
      <c r="AO1407" s="5"/>
      <c r="AP1407" s="5"/>
      <c r="AQ1407" s="5"/>
      <c r="AR1407" s="5"/>
      <c r="AS1407" s="5"/>
      <c r="AT1407" s="5"/>
      <c r="AU1407" s="5"/>
      <c r="AV1407" s="5"/>
      <c r="AW1407" s="5"/>
      <c r="AX1407" s="5"/>
      <c r="AY1407" s="5"/>
      <c r="AZ1407" s="5"/>
      <c r="BA1407" s="5"/>
      <c r="BB1407" s="5"/>
      <c r="BC1407" s="5"/>
      <c r="BD1407" s="5"/>
      <c r="BE1407" s="5"/>
      <c r="BF1407" s="5"/>
      <c r="BG1407" s="5"/>
      <c r="BH1407" s="5"/>
      <c r="BI1407" s="5"/>
      <c r="BJ1407" s="5"/>
      <c r="BK1407" s="5"/>
      <c r="BL1407" s="5"/>
      <c r="BM1407" s="5"/>
      <c r="BN1407" s="5"/>
      <c r="BO1407" s="5"/>
      <c r="BP1407" s="5"/>
      <c r="BQ1407" s="5"/>
      <c r="BR1407" s="5"/>
      <c r="BS1407" s="5"/>
      <c r="BT1407" s="5"/>
      <c r="BU1407" s="5"/>
      <c r="BV1407" s="5"/>
      <c r="BW1407" s="5"/>
      <c r="BX1407" s="5"/>
      <c r="BY1407" s="5"/>
      <c r="BZ1407" s="5"/>
      <c r="CA1407" s="5"/>
      <c r="CB1407" s="5"/>
      <c r="CC1407" s="5"/>
      <c r="CD1407" s="5"/>
      <c r="CE1407" s="5"/>
      <c r="CF1407" s="5"/>
      <c r="CG1407" s="5"/>
      <c r="CH1407" s="5"/>
      <c r="CI1407" s="5"/>
      <c r="CJ1407" s="5"/>
      <c r="CK1407" s="5"/>
      <c r="CL1407" s="5"/>
      <c r="CM1407" s="5"/>
      <c r="CN1407" s="5"/>
      <c r="CO1407" s="5"/>
      <c r="CP1407" s="5"/>
      <c r="CQ1407" s="5"/>
      <c r="CR1407" s="5"/>
      <c r="CS1407" s="5"/>
      <c r="CT1407" s="5"/>
      <c r="CU1407" s="5"/>
      <c r="CV1407" s="5"/>
    </row>
    <row r="1408" spans="2:100" x14ac:dyDescent="0.25"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  <c r="CQ1408" s="3"/>
      <c r="CR1408" s="3"/>
      <c r="CS1408" s="3"/>
      <c r="CT1408" s="3"/>
      <c r="CU1408" s="3"/>
      <c r="CV1408" s="3"/>
    </row>
    <row r="1409" spans="2:100" x14ac:dyDescent="0.25">
      <c r="B1409" s="4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4"/>
      <c r="AD1409" s="4"/>
      <c r="AE1409" s="4"/>
      <c r="AF1409" s="4"/>
      <c r="AG1409" s="4"/>
      <c r="AH1409" s="4"/>
      <c r="AI1409" s="4"/>
      <c r="AJ1409" s="4"/>
      <c r="AK1409" s="4"/>
      <c r="AL1409" s="4"/>
      <c r="AM1409" s="4"/>
      <c r="AN1409" s="4"/>
      <c r="AO1409" s="4"/>
      <c r="AP1409" s="4"/>
      <c r="AQ1409" s="4"/>
      <c r="AR1409" s="4"/>
      <c r="AS1409" s="4"/>
      <c r="AT1409" s="4"/>
      <c r="AU1409" s="4"/>
      <c r="AV1409" s="4"/>
      <c r="AW1409" s="4"/>
      <c r="AX1409" s="4"/>
      <c r="AY1409" s="4"/>
      <c r="AZ1409" s="4"/>
      <c r="BA1409" s="4"/>
      <c r="BB1409" s="4"/>
      <c r="BC1409" s="4"/>
      <c r="BD1409" s="4"/>
      <c r="BE1409" s="4"/>
      <c r="BF1409" s="4"/>
      <c r="BG1409" s="4"/>
      <c r="BH1409" s="4"/>
      <c r="BI1409" s="4"/>
      <c r="BJ1409" s="4"/>
      <c r="BK1409" s="4"/>
      <c r="BL1409" s="4"/>
      <c r="BM1409" s="4"/>
      <c r="BN1409" s="4"/>
      <c r="BO1409" s="4"/>
      <c r="BP1409" s="4"/>
      <c r="BQ1409" s="4"/>
      <c r="BR1409" s="4"/>
      <c r="BS1409" s="4"/>
      <c r="BT1409" s="4"/>
      <c r="BU1409" s="4"/>
      <c r="BV1409" s="4"/>
      <c r="BW1409" s="4"/>
      <c r="BX1409" s="4"/>
      <c r="BY1409" s="4"/>
      <c r="BZ1409" s="4"/>
      <c r="CA1409" s="4"/>
      <c r="CB1409" s="4"/>
      <c r="CC1409" s="4"/>
      <c r="CD1409" s="4"/>
      <c r="CE1409" s="4"/>
      <c r="CF1409" s="4"/>
      <c r="CG1409" s="4"/>
      <c r="CH1409" s="4"/>
      <c r="CI1409" s="4"/>
      <c r="CJ1409" s="4"/>
      <c r="CK1409" s="4"/>
      <c r="CL1409" s="4"/>
      <c r="CM1409" s="4"/>
      <c r="CN1409" s="4"/>
      <c r="CO1409" s="4"/>
      <c r="CP1409" s="4"/>
      <c r="CQ1409" s="4"/>
      <c r="CR1409" s="4"/>
      <c r="CS1409" s="4"/>
      <c r="CT1409" s="4"/>
      <c r="CU1409" s="4"/>
      <c r="CV1409" s="4"/>
    </row>
    <row r="1410" spans="2:100" x14ac:dyDescent="0.25">
      <c r="B1410" s="5"/>
      <c r="C1410" s="5"/>
      <c r="D1410" s="5"/>
      <c r="E1410" s="5"/>
      <c r="F1410" s="5"/>
      <c r="G1410" s="5"/>
      <c r="H1410" s="5"/>
      <c r="I1410" s="5"/>
      <c r="J1410" s="5"/>
      <c r="K1410" s="5"/>
      <c r="L1410" s="5"/>
      <c r="M1410" s="5"/>
      <c r="N1410" s="5"/>
      <c r="O1410" s="5"/>
      <c r="P1410" s="5"/>
      <c r="Q1410" s="5"/>
      <c r="R1410" s="5"/>
      <c r="S1410" s="5"/>
      <c r="T1410" s="5"/>
      <c r="U1410" s="5"/>
      <c r="V1410" s="5"/>
      <c r="W1410" s="5"/>
      <c r="X1410" s="5"/>
      <c r="Y1410" s="5"/>
      <c r="Z1410" s="5"/>
      <c r="AA1410" s="5"/>
      <c r="AB1410" s="5"/>
      <c r="AC1410" s="5"/>
      <c r="AD1410" s="5"/>
      <c r="AE1410" s="5"/>
      <c r="AF1410" s="5"/>
      <c r="AG1410" s="5"/>
      <c r="AH1410" s="5"/>
      <c r="AI1410" s="5"/>
      <c r="AJ1410" s="5"/>
      <c r="AK1410" s="5"/>
      <c r="AL1410" s="5"/>
      <c r="AM1410" s="5"/>
      <c r="AN1410" s="5"/>
      <c r="AO1410" s="5"/>
      <c r="AP1410" s="5"/>
      <c r="AQ1410" s="5"/>
      <c r="AR1410" s="5"/>
      <c r="AS1410" s="5"/>
      <c r="AT1410" s="5"/>
      <c r="AU1410" s="5"/>
      <c r="AV1410" s="5"/>
      <c r="AW1410" s="5"/>
      <c r="AX1410" s="5"/>
      <c r="AY1410" s="5"/>
      <c r="AZ1410" s="5"/>
      <c r="BA1410" s="5"/>
      <c r="BB1410" s="5"/>
      <c r="BC1410" s="5"/>
      <c r="BD1410" s="5"/>
      <c r="BE1410" s="5"/>
      <c r="BF1410" s="5"/>
      <c r="BG1410" s="5"/>
      <c r="BH1410" s="5"/>
      <c r="BI1410" s="5"/>
      <c r="BJ1410" s="5"/>
      <c r="BK1410" s="5"/>
      <c r="BL1410" s="5"/>
      <c r="BM1410" s="5"/>
      <c r="BN1410" s="5"/>
      <c r="BO1410" s="5"/>
      <c r="BP1410" s="5"/>
      <c r="BQ1410" s="5"/>
      <c r="BR1410" s="5"/>
      <c r="BS1410" s="5"/>
      <c r="BT1410" s="5"/>
      <c r="BU1410" s="5"/>
      <c r="BV1410" s="5"/>
      <c r="BW1410" s="5"/>
      <c r="BX1410" s="5"/>
      <c r="BY1410" s="5"/>
      <c r="BZ1410" s="5"/>
      <c r="CA1410" s="5"/>
      <c r="CB1410" s="5"/>
      <c r="CC1410" s="5"/>
      <c r="CD1410" s="5"/>
      <c r="CE1410" s="5"/>
      <c r="CF1410" s="5"/>
      <c r="CG1410" s="5"/>
      <c r="CH1410" s="5"/>
      <c r="CI1410" s="5"/>
      <c r="CJ1410" s="5"/>
      <c r="CK1410" s="5"/>
      <c r="CL1410" s="5"/>
      <c r="CM1410" s="5"/>
      <c r="CN1410" s="5"/>
      <c r="CO1410" s="5"/>
      <c r="CP1410" s="5"/>
      <c r="CQ1410" s="5"/>
      <c r="CR1410" s="5"/>
      <c r="CS1410" s="5"/>
      <c r="CT1410" s="5"/>
      <c r="CU1410" s="5"/>
      <c r="CV1410" s="5"/>
    </row>
    <row r="1411" spans="2:100" x14ac:dyDescent="0.25"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  <c r="CQ1411" s="3"/>
      <c r="CR1411" s="3"/>
      <c r="CS1411" s="3"/>
      <c r="CT1411" s="3"/>
      <c r="CU1411" s="3"/>
      <c r="CV1411" s="3"/>
    </row>
    <row r="1412" spans="2:100" x14ac:dyDescent="0.25">
      <c r="B1412" s="4"/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4"/>
      <c r="AD1412" s="4"/>
      <c r="AE1412" s="4"/>
      <c r="AF1412" s="4"/>
      <c r="AG1412" s="4"/>
      <c r="AH1412" s="4"/>
      <c r="AI1412" s="4"/>
      <c r="AJ1412" s="4"/>
      <c r="AK1412" s="4"/>
      <c r="AL1412" s="4"/>
      <c r="AM1412" s="4"/>
      <c r="AN1412" s="4"/>
      <c r="AO1412" s="4"/>
      <c r="AP1412" s="4"/>
      <c r="AQ1412" s="4"/>
      <c r="AR1412" s="4"/>
      <c r="AS1412" s="4"/>
      <c r="AT1412" s="4"/>
      <c r="AU1412" s="4"/>
      <c r="AV1412" s="4"/>
      <c r="AW1412" s="4"/>
      <c r="AX1412" s="4"/>
      <c r="AY1412" s="4"/>
      <c r="AZ1412" s="4"/>
      <c r="BA1412" s="4"/>
      <c r="BB1412" s="4"/>
      <c r="BC1412" s="4"/>
      <c r="BD1412" s="4"/>
      <c r="BE1412" s="4"/>
      <c r="BF1412" s="4"/>
      <c r="BG1412" s="4"/>
      <c r="BH1412" s="4"/>
      <c r="BI1412" s="4"/>
      <c r="BJ1412" s="4"/>
      <c r="BK1412" s="4"/>
      <c r="BL1412" s="4"/>
      <c r="BM1412" s="4"/>
      <c r="BN1412" s="4"/>
      <c r="BO1412" s="4"/>
      <c r="BP1412" s="4"/>
      <c r="BQ1412" s="4"/>
      <c r="BR1412" s="4"/>
      <c r="BS1412" s="4"/>
      <c r="BT1412" s="4"/>
      <c r="BU1412" s="4"/>
      <c r="BV1412" s="4"/>
      <c r="BW1412" s="4"/>
      <c r="BX1412" s="4"/>
      <c r="BY1412" s="4"/>
      <c r="BZ1412" s="4"/>
      <c r="CA1412" s="4"/>
      <c r="CB1412" s="4"/>
      <c r="CC1412" s="4"/>
      <c r="CD1412" s="4"/>
      <c r="CE1412" s="4"/>
      <c r="CF1412" s="4"/>
      <c r="CG1412" s="4"/>
      <c r="CH1412" s="4"/>
      <c r="CI1412" s="4"/>
      <c r="CJ1412" s="4"/>
      <c r="CK1412" s="4"/>
      <c r="CL1412" s="4"/>
      <c r="CM1412" s="4"/>
      <c r="CN1412" s="4"/>
      <c r="CO1412" s="4"/>
      <c r="CP1412" s="4"/>
      <c r="CQ1412" s="4"/>
      <c r="CR1412" s="4"/>
      <c r="CS1412" s="4"/>
      <c r="CT1412" s="4"/>
      <c r="CU1412" s="4"/>
      <c r="CV1412" s="4"/>
    </row>
    <row r="1413" spans="2:100" x14ac:dyDescent="0.25">
      <c r="B1413" s="5"/>
      <c r="C1413" s="5"/>
      <c r="D1413" s="5"/>
      <c r="E1413" s="5"/>
      <c r="F1413" s="5"/>
      <c r="G1413" s="5"/>
      <c r="H1413" s="5"/>
      <c r="I1413" s="5"/>
      <c r="J1413" s="5"/>
      <c r="K1413" s="5"/>
      <c r="L1413" s="5"/>
      <c r="M1413" s="5"/>
      <c r="N1413" s="5"/>
      <c r="O1413" s="5"/>
      <c r="P1413" s="5"/>
      <c r="Q1413" s="5"/>
      <c r="R1413" s="5"/>
      <c r="S1413" s="5"/>
      <c r="T1413" s="5"/>
      <c r="U1413" s="5"/>
      <c r="V1413" s="5"/>
      <c r="W1413" s="5"/>
      <c r="X1413" s="5"/>
      <c r="Y1413" s="5"/>
      <c r="Z1413" s="5"/>
      <c r="AA1413" s="5"/>
      <c r="AB1413" s="5"/>
      <c r="AC1413" s="5"/>
      <c r="AD1413" s="5"/>
      <c r="AE1413" s="5"/>
      <c r="AF1413" s="5"/>
      <c r="AG1413" s="5"/>
      <c r="AH1413" s="5"/>
      <c r="AI1413" s="5"/>
      <c r="AJ1413" s="5"/>
      <c r="AK1413" s="5"/>
      <c r="AL1413" s="5"/>
      <c r="AM1413" s="5"/>
      <c r="AN1413" s="5"/>
      <c r="AO1413" s="5"/>
      <c r="AP1413" s="5"/>
      <c r="AQ1413" s="5"/>
      <c r="AR1413" s="5"/>
      <c r="AS1413" s="5"/>
      <c r="AT1413" s="5"/>
      <c r="AU1413" s="5"/>
      <c r="AV1413" s="5"/>
      <c r="AW1413" s="5"/>
      <c r="AX1413" s="5"/>
      <c r="AY1413" s="5"/>
      <c r="AZ1413" s="5"/>
      <c r="BA1413" s="5"/>
      <c r="BB1413" s="5"/>
      <c r="BC1413" s="5"/>
      <c r="BD1413" s="5"/>
      <c r="BE1413" s="5"/>
      <c r="BF1413" s="5"/>
      <c r="BG1413" s="5"/>
      <c r="BH1413" s="5"/>
      <c r="BI1413" s="5"/>
      <c r="BJ1413" s="5"/>
      <c r="BK1413" s="5"/>
      <c r="BL1413" s="5"/>
      <c r="BM1413" s="5"/>
      <c r="BN1413" s="5"/>
      <c r="BO1413" s="5"/>
      <c r="BP1413" s="5"/>
      <c r="BQ1413" s="5"/>
      <c r="BR1413" s="5"/>
      <c r="BS1413" s="5"/>
      <c r="BT1413" s="5"/>
      <c r="BU1413" s="5"/>
      <c r="BV1413" s="5"/>
      <c r="BW1413" s="5"/>
      <c r="BX1413" s="5"/>
      <c r="BY1413" s="5"/>
      <c r="BZ1413" s="5"/>
      <c r="CA1413" s="5"/>
      <c r="CB1413" s="5"/>
      <c r="CC1413" s="5"/>
      <c r="CD1413" s="5"/>
      <c r="CE1413" s="5"/>
      <c r="CF1413" s="5"/>
      <c r="CG1413" s="5"/>
      <c r="CH1413" s="5"/>
      <c r="CI1413" s="5"/>
      <c r="CJ1413" s="5"/>
      <c r="CK1413" s="5"/>
      <c r="CL1413" s="5"/>
      <c r="CM1413" s="5"/>
      <c r="CN1413" s="5"/>
      <c r="CO1413" s="5"/>
      <c r="CP1413" s="5"/>
      <c r="CQ1413" s="5"/>
      <c r="CR1413" s="5"/>
      <c r="CS1413" s="5"/>
      <c r="CT1413" s="5"/>
      <c r="CU1413" s="5"/>
      <c r="CV1413" s="5"/>
    </row>
    <row r="1414" spans="2:100" x14ac:dyDescent="0.25"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  <c r="CQ1414" s="3"/>
      <c r="CR1414" s="3"/>
      <c r="CS1414" s="3"/>
      <c r="CT1414" s="3"/>
      <c r="CU1414" s="3"/>
      <c r="CV1414" s="3"/>
    </row>
    <row r="1415" spans="2:100" x14ac:dyDescent="0.25">
      <c r="B1415" s="4"/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4"/>
      <c r="AD1415" s="4"/>
      <c r="AE1415" s="4"/>
      <c r="AF1415" s="4"/>
      <c r="AG1415" s="4"/>
      <c r="AH1415" s="4"/>
      <c r="AI1415" s="4"/>
      <c r="AJ1415" s="4"/>
      <c r="AK1415" s="4"/>
      <c r="AL1415" s="4"/>
      <c r="AM1415" s="4"/>
      <c r="AN1415" s="4"/>
      <c r="AO1415" s="4"/>
      <c r="AP1415" s="4"/>
      <c r="AQ1415" s="4"/>
      <c r="AR1415" s="4"/>
      <c r="AS1415" s="4"/>
      <c r="AT1415" s="4"/>
      <c r="AU1415" s="4"/>
      <c r="AV1415" s="4"/>
      <c r="AW1415" s="4"/>
      <c r="AX1415" s="4"/>
      <c r="AY1415" s="4"/>
      <c r="AZ1415" s="4"/>
      <c r="BA1415" s="4"/>
      <c r="BB1415" s="4"/>
      <c r="BC1415" s="4"/>
      <c r="BD1415" s="4"/>
      <c r="BE1415" s="4"/>
      <c r="BF1415" s="4"/>
      <c r="BG1415" s="4"/>
      <c r="BH1415" s="4"/>
      <c r="BI1415" s="4"/>
      <c r="BJ1415" s="4"/>
      <c r="BK1415" s="4"/>
      <c r="BL1415" s="4"/>
      <c r="BM1415" s="4"/>
      <c r="BN1415" s="4"/>
      <c r="BO1415" s="4"/>
      <c r="BP1415" s="4"/>
      <c r="BQ1415" s="4"/>
      <c r="BR1415" s="4"/>
      <c r="BS1415" s="4"/>
      <c r="BT1415" s="4"/>
      <c r="BU1415" s="4"/>
      <c r="BV1415" s="4"/>
      <c r="BW1415" s="4"/>
      <c r="BX1415" s="4"/>
      <c r="BY1415" s="4"/>
      <c r="BZ1415" s="4"/>
      <c r="CA1415" s="4"/>
      <c r="CB1415" s="4"/>
      <c r="CC1415" s="4"/>
      <c r="CD1415" s="4"/>
      <c r="CE1415" s="4"/>
      <c r="CF1415" s="4"/>
      <c r="CG1415" s="4"/>
      <c r="CH1415" s="4"/>
      <c r="CI1415" s="4"/>
      <c r="CJ1415" s="4"/>
      <c r="CK1415" s="4"/>
      <c r="CL1415" s="4"/>
      <c r="CM1415" s="4"/>
      <c r="CN1415" s="4"/>
      <c r="CO1415" s="4"/>
      <c r="CP1415" s="4"/>
      <c r="CQ1415" s="4"/>
      <c r="CR1415" s="4"/>
      <c r="CS1415" s="4"/>
      <c r="CT1415" s="4"/>
      <c r="CU1415" s="4"/>
      <c r="CV1415" s="4"/>
    </row>
    <row r="1416" spans="2:100" x14ac:dyDescent="0.25">
      <c r="B1416" s="5"/>
      <c r="C1416" s="5"/>
      <c r="D1416" s="5"/>
      <c r="E1416" s="5"/>
      <c r="F1416" s="5"/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  <c r="AA1416" s="5"/>
      <c r="AB1416" s="5"/>
      <c r="AC1416" s="5"/>
      <c r="AD1416" s="5"/>
      <c r="AE1416" s="5"/>
      <c r="AF1416" s="5"/>
      <c r="AG1416" s="5"/>
      <c r="AH1416" s="5"/>
      <c r="AI1416" s="5"/>
      <c r="AJ1416" s="5"/>
      <c r="AK1416" s="5"/>
      <c r="AL1416" s="5"/>
      <c r="AM1416" s="5"/>
      <c r="AN1416" s="5"/>
      <c r="AO1416" s="5"/>
      <c r="AP1416" s="5"/>
      <c r="AQ1416" s="5"/>
      <c r="AR1416" s="5"/>
      <c r="AS1416" s="5"/>
      <c r="AT1416" s="5"/>
      <c r="AU1416" s="5"/>
      <c r="AV1416" s="5"/>
      <c r="AW1416" s="5"/>
      <c r="AX1416" s="5"/>
      <c r="AY1416" s="5"/>
      <c r="AZ1416" s="5"/>
      <c r="BA1416" s="5"/>
      <c r="BB1416" s="5"/>
      <c r="BC1416" s="5"/>
      <c r="BD1416" s="5"/>
      <c r="BE1416" s="5"/>
      <c r="BF1416" s="5"/>
      <c r="BG1416" s="5"/>
      <c r="BH1416" s="5"/>
      <c r="BI1416" s="5"/>
      <c r="BJ1416" s="5"/>
      <c r="BK1416" s="5"/>
      <c r="BL1416" s="5"/>
      <c r="BM1416" s="5"/>
      <c r="BN1416" s="5"/>
      <c r="BO1416" s="5"/>
      <c r="BP1416" s="5"/>
      <c r="BQ1416" s="5"/>
      <c r="BR1416" s="5"/>
      <c r="BS1416" s="5"/>
      <c r="BT1416" s="5"/>
      <c r="BU1416" s="5"/>
      <c r="BV1416" s="5"/>
      <c r="BW1416" s="5"/>
      <c r="BX1416" s="5"/>
      <c r="BY1416" s="5"/>
      <c r="BZ1416" s="5"/>
      <c r="CA1416" s="5"/>
      <c r="CB1416" s="5"/>
      <c r="CC1416" s="5"/>
      <c r="CD1416" s="5"/>
      <c r="CE1416" s="5"/>
      <c r="CF1416" s="5"/>
      <c r="CG1416" s="5"/>
      <c r="CH1416" s="5"/>
      <c r="CI1416" s="5"/>
      <c r="CJ1416" s="5"/>
      <c r="CK1416" s="5"/>
      <c r="CL1416" s="5"/>
      <c r="CM1416" s="5"/>
      <c r="CN1416" s="5"/>
      <c r="CO1416" s="5"/>
      <c r="CP1416" s="5"/>
      <c r="CQ1416" s="5"/>
      <c r="CR1416" s="5"/>
      <c r="CS1416" s="5"/>
      <c r="CT1416" s="5"/>
      <c r="CU1416" s="5"/>
      <c r="CV1416" s="5"/>
    </row>
    <row r="1417" spans="2:100" x14ac:dyDescent="0.25"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  <c r="CQ1417" s="3"/>
      <c r="CR1417" s="3"/>
      <c r="CS1417" s="3"/>
      <c r="CT1417" s="3"/>
      <c r="CU1417" s="3"/>
      <c r="CV1417" s="3"/>
    </row>
    <row r="1418" spans="2:100" x14ac:dyDescent="0.25">
      <c r="B1418" s="4"/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4"/>
      <c r="AD1418" s="4"/>
      <c r="AE1418" s="4"/>
      <c r="AF1418" s="4"/>
      <c r="AG1418" s="4"/>
      <c r="AH1418" s="4"/>
      <c r="AI1418" s="4"/>
      <c r="AJ1418" s="4"/>
      <c r="AK1418" s="4"/>
      <c r="AL1418" s="4"/>
      <c r="AM1418" s="4"/>
      <c r="AN1418" s="4"/>
      <c r="AO1418" s="4"/>
      <c r="AP1418" s="4"/>
      <c r="AQ1418" s="4"/>
      <c r="AR1418" s="4"/>
      <c r="AS1418" s="4"/>
      <c r="AT1418" s="4"/>
      <c r="AU1418" s="4"/>
      <c r="AV1418" s="4"/>
      <c r="AW1418" s="4"/>
      <c r="AX1418" s="4"/>
      <c r="AY1418" s="4"/>
      <c r="AZ1418" s="4"/>
      <c r="BA1418" s="4"/>
      <c r="BB1418" s="4"/>
      <c r="BC1418" s="4"/>
      <c r="BD1418" s="4"/>
      <c r="BE1418" s="4"/>
      <c r="BF1418" s="4"/>
      <c r="BG1418" s="4"/>
      <c r="BH1418" s="4"/>
      <c r="BI1418" s="4"/>
      <c r="BJ1418" s="4"/>
      <c r="BK1418" s="4"/>
      <c r="BL1418" s="4"/>
      <c r="BM1418" s="4"/>
      <c r="BN1418" s="4"/>
      <c r="BO1418" s="4"/>
      <c r="BP1418" s="4"/>
      <c r="BQ1418" s="4"/>
      <c r="BR1418" s="4"/>
      <c r="BS1418" s="4"/>
      <c r="BT1418" s="4"/>
      <c r="BU1418" s="4"/>
      <c r="BV1418" s="4"/>
      <c r="BW1418" s="4"/>
      <c r="BX1418" s="4"/>
      <c r="BY1418" s="4"/>
      <c r="BZ1418" s="4"/>
      <c r="CA1418" s="4"/>
      <c r="CB1418" s="4"/>
      <c r="CC1418" s="4"/>
      <c r="CD1418" s="4"/>
      <c r="CE1418" s="4"/>
      <c r="CF1418" s="4"/>
      <c r="CG1418" s="4"/>
      <c r="CH1418" s="4"/>
      <c r="CI1418" s="4"/>
      <c r="CJ1418" s="4"/>
      <c r="CK1418" s="4"/>
      <c r="CL1418" s="4"/>
      <c r="CM1418" s="4"/>
      <c r="CN1418" s="4"/>
      <c r="CO1418" s="4"/>
      <c r="CP1418" s="4"/>
      <c r="CQ1418" s="4"/>
      <c r="CR1418" s="4"/>
      <c r="CS1418" s="4"/>
      <c r="CT1418" s="4"/>
      <c r="CU1418" s="4"/>
      <c r="CV1418" s="4"/>
    </row>
    <row r="1419" spans="2:100" x14ac:dyDescent="0.25">
      <c r="B1419" s="5"/>
      <c r="C1419" s="5"/>
      <c r="D1419" s="5"/>
      <c r="E1419" s="5"/>
      <c r="F1419" s="5"/>
      <c r="G1419" s="5"/>
      <c r="H1419" s="5"/>
      <c r="I1419" s="5"/>
      <c r="J1419" s="5"/>
      <c r="K1419" s="5"/>
      <c r="L1419" s="5"/>
      <c r="M1419" s="5"/>
      <c r="N1419" s="5"/>
      <c r="O1419" s="5"/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/>
      <c r="AA1419" s="5"/>
      <c r="AB1419" s="5"/>
      <c r="AC1419" s="5"/>
      <c r="AD1419" s="5"/>
      <c r="AE1419" s="5"/>
      <c r="AF1419" s="5"/>
      <c r="AG1419" s="5"/>
      <c r="AH1419" s="5"/>
      <c r="AI1419" s="5"/>
      <c r="AJ1419" s="5"/>
      <c r="AK1419" s="5"/>
      <c r="AL1419" s="5"/>
      <c r="AM1419" s="5"/>
      <c r="AN1419" s="5"/>
      <c r="AO1419" s="5"/>
      <c r="AP1419" s="5"/>
      <c r="AQ1419" s="5"/>
      <c r="AR1419" s="5"/>
      <c r="AS1419" s="5"/>
      <c r="AT1419" s="5"/>
      <c r="AU1419" s="5"/>
      <c r="AV1419" s="5"/>
      <c r="AW1419" s="5"/>
      <c r="AX1419" s="5"/>
      <c r="AY1419" s="5"/>
      <c r="AZ1419" s="5"/>
      <c r="BA1419" s="5"/>
      <c r="BB1419" s="5"/>
      <c r="BC1419" s="5"/>
      <c r="BD1419" s="5"/>
      <c r="BE1419" s="5"/>
      <c r="BF1419" s="5"/>
      <c r="BG1419" s="5"/>
      <c r="BH1419" s="5"/>
      <c r="BI1419" s="5"/>
      <c r="BJ1419" s="5"/>
      <c r="BK1419" s="5"/>
      <c r="BL1419" s="5"/>
      <c r="BM1419" s="5"/>
      <c r="BN1419" s="5"/>
      <c r="BO1419" s="5"/>
      <c r="BP1419" s="5"/>
      <c r="BQ1419" s="5"/>
      <c r="BR1419" s="5"/>
      <c r="BS1419" s="5"/>
      <c r="BT1419" s="5"/>
      <c r="BU1419" s="5"/>
      <c r="BV1419" s="5"/>
      <c r="BW1419" s="5"/>
      <c r="BX1419" s="5"/>
      <c r="BY1419" s="5"/>
      <c r="BZ1419" s="5"/>
      <c r="CA1419" s="5"/>
      <c r="CB1419" s="5"/>
      <c r="CC1419" s="5"/>
      <c r="CD1419" s="5"/>
      <c r="CE1419" s="5"/>
      <c r="CF1419" s="5"/>
      <c r="CG1419" s="5"/>
      <c r="CH1419" s="5"/>
      <c r="CI1419" s="5"/>
      <c r="CJ1419" s="5"/>
      <c r="CK1419" s="5"/>
      <c r="CL1419" s="5"/>
      <c r="CM1419" s="5"/>
      <c r="CN1419" s="5"/>
      <c r="CO1419" s="5"/>
      <c r="CP1419" s="5"/>
      <c r="CQ1419" s="5"/>
      <c r="CR1419" s="5"/>
      <c r="CS1419" s="5"/>
      <c r="CT1419" s="5"/>
      <c r="CU1419" s="5"/>
      <c r="CV1419" s="5"/>
    </row>
    <row r="1420" spans="2:100" x14ac:dyDescent="0.25"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  <c r="CQ1420" s="3"/>
      <c r="CR1420" s="3"/>
      <c r="CS1420" s="3"/>
      <c r="CT1420" s="3"/>
      <c r="CU1420" s="3"/>
      <c r="CV1420" s="3"/>
    </row>
    <row r="1421" spans="2:100" x14ac:dyDescent="0.25">
      <c r="B1421" s="4"/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4"/>
      <c r="AD1421" s="4"/>
      <c r="AE1421" s="4"/>
      <c r="AF1421" s="4"/>
      <c r="AG1421" s="4"/>
      <c r="AH1421" s="4"/>
      <c r="AI1421" s="4"/>
      <c r="AJ1421" s="4"/>
      <c r="AK1421" s="4"/>
      <c r="AL1421" s="4"/>
      <c r="AM1421" s="4"/>
      <c r="AN1421" s="4"/>
      <c r="AO1421" s="4"/>
      <c r="AP1421" s="4"/>
      <c r="AQ1421" s="4"/>
      <c r="AR1421" s="4"/>
      <c r="AS1421" s="4"/>
      <c r="AT1421" s="4"/>
      <c r="AU1421" s="4"/>
      <c r="AV1421" s="4"/>
      <c r="AW1421" s="4"/>
      <c r="AX1421" s="4"/>
      <c r="AY1421" s="4"/>
      <c r="AZ1421" s="4"/>
      <c r="BA1421" s="4"/>
      <c r="BB1421" s="4"/>
      <c r="BC1421" s="4"/>
      <c r="BD1421" s="4"/>
      <c r="BE1421" s="4"/>
      <c r="BF1421" s="4"/>
      <c r="BG1421" s="4"/>
      <c r="BH1421" s="4"/>
      <c r="BI1421" s="4"/>
      <c r="BJ1421" s="4"/>
      <c r="BK1421" s="4"/>
      <c r="BL1421" s="4"/>
      <c r="BM1421" s="4"/>
      <c r="BN1421" s="4"/>
      <c r="BO1421" s="4"/>
      <c r="BP1421" s="4"/>
      <c r="BQ1421" s="4"/>
      <c r="BR1421" s="4"/>
      <c r="BS1421" s="4"/>
      <c r="BT1421" s="4"/>
      <c r="BU1421" s="4"/>
      <c r="BV1421" s="4"/>
      <c r="BW1421" s="4"/>
      <c r="BX1421" s="4"/>
      <c r="BY1421" s="4"/>
      <c r="BZ1421" s="4"/>
      <c r="CA1421" s="4"/>
      <c r="CB1421" s="4"/>
      <c r="CC1421" s="4"/>
      <c r="CD1421" s="4"/>
      <c r="CE1421" s="4"/>
      <c r="CF1421" s="4"/>
      <c r="CG1421" s="4"/>
      <c r="CH1421" s="4"/>
      <c r="CI1421" s="4"/>
      <c r="CJ1421" s="4"/>
      <c r="CK1421" s="4"/>
      <c r="CL1421" s="4"/>
      <c r="CM1421" s="4"/>
      <c r="CN1421" s="4"/>
      <c r="CO1421" s="4"/>
      <c r="CP1421" s="4"/>
      <c r="CQ1421" s="4"/>
      <c r="CR1421" s="4"/>
      <c r="CS1421" s="4"/>
      <c r="CT1421" s="4"/>
      <c r="CU1421" s="4"/>
      <c r="CV1421" s="4"/>
    </row>
    <row r="1422" spans="2:100" x14ac:dyDescent="0.25">
      <c r="B1422" s="5"/>
      <c r="C1422" s="5"/>
      <c r="D1422" s="5"/>
      <c r="E1422" s="5"/>
      <c r="F1422" s="5"/>
      <c r="G1422" s="5"/>
      <c r="H1422" s="5"/>
      <c r="I1422" s="5"/>
      <c r="J1422" s="5"/>
      <c r="K1422" s="5"/>
      <c r="L1422" s="5"/>
      <c r="M1422" s="5"/>
      <c r="N1422" s="5"/>
      <c r="O1422" s="5"/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/>
      <c r="AB1422" s="5"/>
      <c r="AC1422" s="5"/>
      <c r="AD1422" s="5"/>
      <c r="AE1422" s="5"/>
      <c r="AF1422" s="5"/>
      <c r="AG1422" s="5"/>
      <c r="AH1422" s="5"/>
      <c r="AI1422" s="5"/>
      <c r="AJ1422" s="5"/>
      <c r="AK1422" s="5"/>
      <c r="AL1422" s="5"/>
      <c r="AM1422" s="5"/>
      <c r="AN1422" s="5"/>
      <c r="AO1422" s="5"/>
      <c r="AP1422" s="5"/>
      <c r="AQ1422" s="5"/>
      <c r="AR1422" s="5"/>
      <c r="AS1422" s="5"/>
      <c r="AT1422" s="5"/>
      <c r="AU1422" s="5"/>
      <c r="AV1422" s="5"/>
      <c r="AW1422" s="5"/>
      <c r="AX1422" s="5"/>
      <c r="AY1422" s="5"/>
      <c r="AZ1422" s="5"/>
      <c r="BA1422" s="5"/>
      <c r="BB1422" s="5"/>
      <c r="BC1422" s="5"/>
      <c r="BD1422" s="5"/>
      <c r="BE1422" s="5"/>
      <c r="BF1422" s="5"/>
      <c r="BG1422" s="5"/>
      <c r="BH1422" s="5"/>
      <c r="BI1422" s="5"/>
      <c r="BJ1422" s="5"/>
      <c r="BK1422" s="5"/>
      <c r="BL1422" s="5"/>
      <c r="BM1422" s="5"/>
      <c r="BN1422" s="5"/>
      <c r="BO1422" s="5"/>
      <c r="BP1422" s="5"/>
      <c r="BQ1422" s="5"/>
      <c r="BR1422" s="5"/>
      <c r="BS1422" s="5"/>
      <c r="BT1422" s="5"/>
      <c r="BU1422" s="5"/>
      <c r="BV1422" s="5"/>
      <c r="BW1422" s="5"/>
      <c r="BX1422" s="5"/>
      <c r="BY1422" s="5"/>
      <c r="BZ1422" s="5"/>
      <c r="CA1422" s="5"/>
      <c r="CB1422" s="5"/>
      <c r="CC1422" s="5"/>
      <c r="CD1422" s="5"/>
      <c r="CE1422" s="5"/>
      <c r="CF1422" s="5"/>
      <c r="CG1422" s="5"/>
      <c r="CH1422" s="5"/>
      <c r="CI1422" s="5"/>
      <c r="CJ1422" s="5"/>
      <c r="CK1422" s="5"/>
      <c r="CL1422" s="5"/>
      <c r="CM1422" s="5"/>
      <c r="CN1422" s="5"/>
      <c r="CO1422" s="5"/>
      <c r="CP1422" s="5"/>
      <c r="CQ1422" s="5"/>
      <c r="CR1422" s="5"/>
      <c r="CS1422" s="5"/>
      <c r="CT1422" s="5"/>
      <c r="CU1422" s="5"/>
      <c r="CV1422" s="5"/>
    </row>
    <row r="1423" spans="2:100" x14ac:dyDescent="0.25"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  <c r="CQ1423" s="3"/>
      <c r="CR1423" s="3"/>
      <c r="CS1423" s="3"/>
      <c r="CT1423" s="3"/>
      <c r="CU1423" s="3"/>
      <c r="CV1423" s="3"/>
    </row>
    <row r="1424" spans="2:100" x14ac:dyDescent="0.25">
      <c r="B1424" s="4"/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4"/>
      <c r="AD1424" s="4"/>
      <c r="AE1424" s="4"/>
      <c r="AF1424" s="4"/>
      <c r="AG1424" s="4"/>
      <c r="AH1424" s="4"/>
      <c r="AI1424" s="4"/>
      <c r="AJ1424" s="4"/>
      <c r="AK1424" s="4"/>
      <c r="AL1424" s="4"/>
      <c r="AM1424" s="4"/>
      <c r="AN1424" s="4"/>
      <c r="AO1424" s="4"/>
      <c r="AP1424" s="4"/>
      <c r="AQ1424" s="4"/>
      <c r="AR1424" s="4"/>
      <c r="AS1424" s="4"/>
      <c r="AT1424" s="4"/>
      <c r="AU1424" s="4"/>
      <c r="AV1424" s="4"/>
      <c r="AW1424" s="4"/>
      <c r="AX1424" s="4"/>
      <c r="AY1424" s="4"/>
      <c r="AZ1424" s="4"/>
      <c r="BA1424" s="4"/>
      <c r="BB1424" s="4"/>
      <c r="BC1424" s="4"/>
      <c r="BD1424" s="4"/>
      <c r="BE1424" s="4"/>
      <c r="BF1424" s="4"/>
      <c r="BG1424" s="4"/>
      <c r="BH1424" s="4"/>
      <c r="BI1424" s="4"/>
      <c r="BJ1424" s="4"/>
      <c r="BK1424" s="4"/>
      <c r="BL1424" s="4"/>
      <c r="BM1424" s="4"/>
      <c r="BN1424" s="4"/>
      <c r="BO1424" s="4"/>
      <c r="BP1424" s="4"/>
      <c r="BQ1424" s="4"/>
      <c r="BR1424" s="4"/>
      <c r="BS1424" s="4"/>
      <c r="BT1424" s="4"/>
      <c r="BU1424" s="4"/>
      <c r="BV1424" s="4"/>
      <c r="BW1424" s="4"/>
      <c r="BX1424" s="4"/>
      <c r="BY1424" s="4"/>
      <c r="BZ1424" s="4"/>
      <c r="CA1424" s="4"/>
      <c r="CB1424" s="4"/>
      <c r="CC1424" s="4"/>
      <c r="CD1424" s="4"/>
      <c r="CE1424" s="4"/>
      <c r="CF1424" s="4"/>
      <c r="CG1424" s="4"/>
      <c r="CH1424" s="4"/>
      <c r="CI1424" s="4"/>
      <c r="CJ1424" s="4"/>
      <c r="CK1424" s="4"/>
      <c r="CL1424" s="4"/>
      <c r="CM1424" s="4"/>
      <c r="CN1424" s="4"/>
      <c r="CO1424" s="4"/>
      <c r="CP1424" s="4"/>
      <c r="CQ1424" s="4"/>
      <c r="CR1424" s="4"/>
      <c r="CS1424" s="4"/>
      <c r="CT1424" s="4"/>
      <c r="CU1424" s="4"/>
      <c r="CV1424" s="4"/>
    </row>
    <row r="1425" spans="2:100" x14ac:dyDescent="0.25">
      <c r="B1425" s="5"/>
      <c r="C1425" s="5"/>
      <c r="D1425" s="5"/>
      <c r="E1425" s="5"/>
      <c r="F1425" s="5"/>
      <c r="G1425" s="5"/>
      <c r="H1425" s="5"/>
      <c r="I1425" s="5"/>
      <c r="J1425" s="5"/>
      <c r="K1425" s="5"/>
      <c r="L1425" s="5"/>
      <c r="M1425" s="5"/>
      <c r="N1425" s="5"/>
      <c r="O1425" s="5"/>
      <c r="P1425" s="5"/>
      <c r="Q1425" s="5"/>
      <c r="R1425" s="5"/>
      <c r="S1425" s="5"/>
      <c r="T1425" s="5"/>
      <c r="U1425" s="5"/>
      <c r="V1425" s="5"/>
      <c r="W1425" s="5"/>
      <c r="X1425" s="5"/>
      <c r="Y1425" s="5"/>
      <c r="Z1425" s="5"/>
      <c r="AA1425" s="5"/>
      <c r="AB1425" s="5"/>
      <c r="AC1425" s="5"/>
      <c r="AD1425" s="5"/>
      <c r="AE1425" s="5"/>
      <c r="AF1425" s="5"/>
      <c r="AG1425" s="5"/>
      <c r="AH1425" s="5"/>
      <c r="AI1425" s="5"/>
      <c r="AJ1425" s="5"/>
      <c r="AK1425" s="5"/>
      <c r="AL1425" s="5"/>
      <c r="AM1425" s="5"/>
      <c r="AN1425" s="5"/>
      <c r="AO1425" s="5"/>
      <c r="AP1425" s="5"/>
      <c r="AQ1425" s="5"/>
      <c r="AR1425" s="5"/>
      <c r="AS1425" s="5"/>
      <c r="AT1425" s="5"/>
      <c r="AU1425" s="5"/>
      <c r="AV1425" s="5"/>
      <c r="AW1425" s="5"/>
      <c r="AX1425" s="5"/>
      <c r="AY1425" s="5"/>
      <c r="AZ1425" s="5"/>
      <c r="BA1425" s="5"/>
      <c r="BB1425" s="5"/>
      <c r="BC1425" s="5"/>
      <c r="BD1425" s="5"/>
      <c r="BE1425" s="5"/>
      <c r="BF1425" s="5"/>
      <c r="BG1425" s="5"/>
      <c r="BH1425" s="5"/>
      <c r="BI1425" s="5"/>
      <c r="BJ1425" s="5"/>
      <c r="BK1425" s="5"/>
      <c r="BL1425" s="5"/>
      <c r="BM1425" s="5"/>
      <c r="BN1425" s="5"/>
      <c r="BO1425" s="5"/>
      <c r="BP1425" s="5"/>
      <c r="BQ1425" s="5"/>
      <c r="BR1425" s="5"/>
      <c r="BS1425" s="5"/>
      <c r="BT1425" s="5"/>
      <c r="BU1425" s="5"/>
      <c r="BV1425" s="5"/>
      <c r="BW1425" s="5"/>
      <c r="BX1425" s="5"/>
      <c r="BY1425" s="5"/>
      <c r="BZ1425" s="5"/>
      <c r="CA1425" s="5"/>
      <c r="CB1425" s="5"/>
      <c r="CC1425" s="5"/>
      <c r="CD1425" s="5"/>
      <c r="CE1425" s="5"/>
      <c r="CF1425" s="5"/>
      <c r="CG1425" s="5"/>
      <c r="CH1425" s="5"/>
      <c r="CI1425" s="5"/>
      <c r="CJ1425" s="5"/>
      <c r="CK1425" s="5"/>
      <c r="CL1425" s="5"/>
      <c r="CM1425" s="5"/>
      <c r="CN1425" s="5"/>
      <c r="CO1425" s="5"/>
      <c r="CP1425" s="5"/>
      <c r="CQ1425" s="5"/>
      <c r="CR1425" s="5"/>
      <c r="CS1425" s="5"/>
      <c r="CT1425" s="5"/>
      <c r="CU1425" s="5"/>
      <c r="CV1425" s="5"/>
    </row>
    <row r="1426" spans="2:100" x14ac:dyDescent="0.25"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  <c r="CQ1426" s="3"/>
      <c r="CR1426" s="3"/>
      <c r="CS1426" s="3"/>
      <c r="CT1426" s="3"/>
      <c r="CU1426" s="3"/>
      <c r="CV1426" s="3"/>
    </row>
    <row r="1427" spans="2:100" x14ac:dyDescent="0.25">
      <c r="B1427" s="4"/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4"/>
      <c r="AD1427" s="4"/>
      <c r="AE1427" s="4"/>
      <c r="AF1427" s="4"/>
      <c r="AG1427" s="4"/>
      <c r="AH1427" s="4"/>
      <c r="AI1427" s="4"/>
      <c r="AJ1427" s="4"/>
      <c r="AK1427" s="4"/>
      <c r="AL1427" s="4"/>
      <c r="AM1427" s="4"/>
      <c r="AN1427" s="4"/>
      <c r="AO1427" s="4"/>
      <c r="AP1427" s="4"/>
      <c r="AQ1427" s="4"/>
      <c r="AR1427" s="4"/>
      <c r="AS1427" s="4"/>
      <c r="AT1427" s="4"/>
      <c r="AU1427" s="4"/>
      <c r="AV1427" s="4"/>
      <c r="AW1427" s="4"/>
      <c r="AX1427" s="4"/>
      <c r="AY1427" s="4"/>
      <c r="AZ1427" s="4"/>
      <c r="BA1427" s="4"/>
      <c r="BB1427" s="4"/>
      <c r="BC1427" s="4"/>
      <c r="BD1427" s="4"/>
      <c r="BE1427" s="4"/>
      <c r="BF1427" s="4"/>
      <c r="BG1427" s="4"/>
      <c r="BH1427" s="4"/>
      <c r="BI1427" s="4"/>
      <c r="BJ1427" s="4"/>
      <c r="BK1427" s="4"/>
      <c r="BL1427" s="4"/>
      <c r="BM1427" s="4"/>
      <c r="BN1427" s="4"/>
      <c r="BO1427" s="4"/>
      <c r="BP1427" s="4"/>
      <c r="BQ1427" s="4"/>
      <c r="BR1427" s="4"/>
      <c r="BS1427" s="4"/>
      <c r="BT1427" s="4"/>
      <c r="BU1427" s="4"/>
      <c r="BV1427" s="4"/>
      <c r="BW1427" s="4"/>
      <c r="BX1427" s="4"/>
      <c r="BY1427" s="4"/>
      <c r="BZ1427" s="4"/>
      <c r="CA1427" s="4"/>
      <c r="CB1427" s="4"/>
      <c r="CC1427" s="4"/>
      <c r="CD1427" s="4"/>
      <c r="CE1427" s="4"/>
      <c r="CF1427" s="4"/>
      <c r="CG1427" s="4"/>
      <c r="CH1427" s="4"/>
      <c r="CI1427" s="4"/>
      <c r="CJ1427" s="4"/>
      <c r="CK1427" s="4"/>
      <c r="CL1427" s="4"/>
      <c r="CM1427" s="4"/>
      <c r="CN1427" s="4"/>
      <c r="CO1427" s="4"/>
      <c r="CP1427" s="4"/>
      <c r="CQ1427" s="4"/>
      <c r="CR1427" s="4"/>
      <c r="CS1427" s="4"/>
      <c r="CT1427" s="4"/>
      <c r="CU1427" s="4"/>
      <c r="CV1427" s="4"/>
    </row>
    <row r="1428" spans="2:100" x14ac:dyDescent="0.25">
      <c r="B1428" s="5"/>
      <c r="C1428" s="5"/>
      <c r="D1428" s="5"/>
      <c r="E1428" s="5"/>
      <c r="F1428" s="5"/>
      <c r="G1428" s="5"/>
      <c r="H1428" s="5"/>
      <c r="I1428" s="5"/>
      <c r="J1428" s="5"/>
      <c r="K1428" s="5"/>
      <c r="L1428" s="5"/>
      <c r="M1428" s="5"/>
      <c r="N1428" s="5"/>
      <c r="O1428" s="5"/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  <c r="AA1428" s="5"/>
      <c r="AB1428" s="5"/>
      <c r="AC1428" s="5"/>
      <c r="AD1428" s="5"/>
      <c r="AE1428" s="5"/>
      <c r="AF1428" s="5"/>
      <c r="AG1428" s="5"/>
      <c r="AH1428" s="5"/>
      <c r="AI1428" s="5"/>
      <c r="AJ1428" s="5"/>
      <c r="AK1428" s="5"/>
      <c r="AL1428" s="5"/>
      <c r="AM1428" s="5"/>
      <c r="AN1428" s="5"/>
      <c r="AO1428" s="5"/>
      <c r="AP1428" s="5"/>
      <c r="AQ1428" s="5"/>
      <c r="AR1428" s="5"/>
      <c r="AS1428" s="5"/>
      <c r="AT1428" s="5"/>
      <c r="AU1428" s="5"/>
      <c r="AV1428" s="5"/>
      <c r="AW1428" s="5"/>
      <c r="AX1428" s="5"/>
      <c r="AY1428" s="5"/>
      <c r="AZ1428" s="5"/>
      <c r="BA1428" s="5"/>
      <c r="BB1428" s="5"/>
      <c r="BC1428" s="5"/>
      <c r="BD1428" s="5"/>
      <c r="BE1428" s="5"/>
      <c r="BF1428" s="5"/>
      <c r="BG1428" s="5"/>
      <c r="BH1428" s="5"/>
      <c r="BI1428" s="5"/>
      <c r="BJ1428" s="5"/>
      <c r="BK1428" s="5"/>
      <c r="BL1428" s="5"/>
      <c r="BM1428" s="5"/>
      <c r="BN1428" s="5"/>
      <c r="BO1428" s="5"/>
      <c r="BP1428" s="5"/>
      <c r="BQ1428" s="5"/>
      <c r="BR1428" s="5"/>
      <c r="BS1428" s="5"/>
      <c r="BT1428" s="5"/>
      <c r="BU1428" s="5"/>
      <c r="BV1428" s="5"/>
      <c r="BW1428" s="5"/>
      <c r="BX1428" s="5"/>
      <c r="BY1428" s="5"/>
      <c r="BZ1428" s="5"/>
      <c r="CA1428" s="5"/>
      <c r="CB1428" s="5"/>
      <c r="CC1428" s="5"/>
      <c r="CD1428" s="5"/>
      <c r="CE1428" s="5"/>
      <c r="CF1428" s="5"/>
      <c r="CG1428" s="5"/>
      <c r="CH1428" s="5"/>
      <c r="CI1428" s="5"/>
      <c r="CJ1428" s="5"/>
      <c r="CK1428" s="5"/>
      <c r="CL1428" s="5"/>
      <c r="CM1428" s="5"/>
      <c r="CN1428" s="5"/>
      <c r="CO1428" s="5"/>
      <c r="CP1428" s="5"/>
      <c r="CQ1428" s="5"/>
      <c r="CR1428" s="5"/>
      <c r="CS1428" s="5"/>
      <c r="CT1428" s="5"/>
      <c r="CU1428" s="5"/>
      <c r="CV1428" s="5"/>
    </row>
    <row r="1429" spans="2:100" x14ac:dyDescent="0.25"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  <c r="CQ1429" s="3"/>
      <c r="CR1429" s="3"/>
      <c r="CS1429" s="3"/>
      <c r="CT1429" s="3"/>
      <c r="CU1429" s="3"/>
      <c r="CV1429" s="3"/>
    </row>
    <row r="1430" spans="2:100" x14ac:dyDescent="0.25">
      <c r="B1430" s="4"/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4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4"/>
      <c r="AD1430" s="4"/>
      <c r="AE1430" s="4"/>
      <c r="AF1430" s="4"/>
      <c r="AG1430" s="4"/>
      <c r="AH1430" s="4"/>
      <c r="AI1430" s="4"/>
      <c r="AJ1430" s="4"/>
      <c r="AK1430" s="4"/>
      <c r="AL1430" s="4"/>
      <c r="AM1430" s="4"/>
      <c r="AN1430" s="4"/>
      <c r="AO1430" s="4"/>
      <c r="AP1430" s="4"/>
      <c r="AQ1430" s="4"/>
      <c r="AR1430" s="4"/>
      <c r="AS1430" s="4"/>
      <c r="AT1430" s="4"/>
      <c r="AU1430" s="4"/>
      <c r="AV1430" s="4"/>
      <c r="AW1430" s="4"/>
      <c r="AX1430" s="4"/>
      <c r="AY1430" s="4"/>
      <c r="AZ1430" s="4"/>
      <c r="BA1430" s="4"/>
      <c r="BB1430" s="4"/>
      <c r="BC1430" s="4"/>
      <c r="BD1430" s="4"/>
      <c r="BE1430" s="4"/>
      <c r="BF1430" s="4"/>
      <c r="BG1430" s="4"/>
      <c r="BH1430" s="4"/>
      <c r="BI1430" s="4"/>
      <c r="BJ1430" s="4"/>
      <c r="BK1430" s="4"/>
      <c r="BL1430" s="4"/>
      <c r="BM1430" s="4"/>
      <c r="BN1430" s="4"/>
      <c r="BO1430" s="4"/>
      <c r="BP1430" s="4"/>
      <c r="BQ1430" s="4"/>
      <c r="BR1430" s="4"/>
      <c r="BS1430" s="4"/>
      <c r="BT1430" s="4"/>
      <c r="BU1430" s="4"/>
      <c r="BV1430" s="4"/>
      <c r="BW1430" s="4"/>
      <c r="BX1430" s="4"/>
      <c r="BY1430" s="4"/>
      <c r="BZ1430" s="4"/>
      <c r="CA1430" s="4"/>
      <c r="CB1430" s="4"/>
      <c r="CC1430" s="4"/>
      <c r="CD1430" s="4"/>
      <c r="CE1430" s="4"/>
      <c r="CF1430" s="4"/>
      <c r="CG1430" s="4"/>
      <c r="CH1430" s="4"/>
      <c r="CI1430" s="4"/>
      <c r="CJ1430" s="4"/>
      <c r="CK1430" s="4"/>
      <c r="CL1430" s="4"/>
      <c r="CM1430" s="4"/>
      <c r="CN1430" s="4"/>
      <c r="CO1430" s="4"/>
      <c r="CP1430" s="4"/>
      <c r="CQ1430" s="4"/>
      <c r="CR1430" s="4"/>
      <c r="CS1430" s="4"/>
      <c r="CT1430" s="4"/>
      <c r="CU1430" s="4"/>
      <c r="CV1430" s="4"/>
    </row>
    <row r="1431" spans="2:100" x14ac:dyDescent="0.25">
      <c r="B1431" s="5"/>
      <c r="C1431" s="5"/>
      <c r="D1431" s="5"/>
      <c r="E1431" s="5"/>
      <c r="F1431" s="5"/>
      <c r="G1431" s="5"/>
      <c r="H1431" s="5"/>
      <c r="I1431" s="5"/>
      <c r="J1431" s="5"/>
      <c r="K1431" s="5"/>
      <c r="L1431" s="5"/>
      <c r="M1431" s="5"/>
      <c r="N1431" s="5"/>
      <c r="O1431" s="5"/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/>
      <c r="AA1431" s="5"/>
      <c r="AB1431" s="5"/>
      <c r="AC1431" s="5"/>
      <c r="AD1431" s="5"/>
      <c r="AE1431" s="5"/>
      <c r="AF1431" s="5"/>
      <c r="AG1431" s="5"/>
      <c r="AH1431" s="5"/>
      <c r="AI1431" s="5"/>
      <c r="AJ1431" s="5"/>
      <c r="AK1431" s="5"/>
      <c r="AL1431" s="5"/>
      <c r="AM1431" s="5"/>
      <c r="AN1431" s="5"/>
      <c r="AO1431" s="5"/>
      <c r="AP1431" s="5"/>
      <c r="AQ1431" s="5"/>
      <c r="AR1431" s="5"/>
      <c r="AS1431" s="5"/>
      <c r="AT1431" s="5"/>
      <c r="AU1431" s="5"/>
      <c r="AV1431" s="5"/>
      <c r="AW1431" s="5"/>
      <c r="AX1431" s="5"/>
      <c r="AY1431" s="5"/>
      <c r="AZ1431" s="5"/>
      <c r="BA1431" s="5"/>
      <c r="BB1431" s="5"/>
      <c r="BC1431" s="5"/>
      <c r="BD1431" s="5"/>
      <c r="BE1431" s="5"/>
      <c r="BF1431" s="5"/>
      <c r="BG1431" s="5"/>
      <c r="BH1431" s="5"/>
      <c r="BI1431" s="5"/>
      <c r="BJ1431" s="5"/>
      <c r="BK1431" s="5"/>
      <c r="BL1431" s="5"/>
      <c r="BM1431" s="5"/>
      <c r="BN1431" s="5"/>
      <c r="BO1431" s="5"/>
      <c r="BP1431" s="5"/>
      <c r="BQ1431" s="5"/>
      <c r="BR1431" s="5"/>
      <c r="BS1431" s="5"/>
      <c r="BT1431" s="5"/>
      <c r="BU1431" s="5"/>
      <c r="BV1431" s="5"/>
      <c r="BW1431" s="5"/>
      <c r="BX1431" s="5"/>
      <c r="BY1431" s="5"/>
      <c r="BZ1431" s="5"/>
      <c r="CA1431" s="5"/>
      <c r="CB1431" s="5"/>
      <c r="CC1431" s="5"/>
      <c r="CD1431" s="5"/>
      <c r="CE1431" s="5"/>
      <c r="CF1431" s="5"/>
      <c r="CG1431" s="5"/>
      <c r="CH1431" s="5"/>
      <c r="CI1431" s="5"/>
      <c r="CJ1431" s="5"/>
      <c r="CK1431" s="5"/>
      <c r="CL1431" s="5"/>
      <c r="CM1431" s="5"/>
      <c r="CN1431" s="5"/>
      <c r="CO1431" s="5"/>
      <c r="CP1431" s="5"/>
      <c r="CQ1431" s="5"/>
      <c r="CR1431" s="5"/>
      <c r="CS1431" s="5"/>
      <c r="CT1431" s="5"/>
      <c r="CU1431" s="5"/>
      <c r="CV1431" s="5"/>
    </row>
    <row r="1432" spans="2:100" x14ac:dyDescent="0.25"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  <c r="CQ1432" s="3"/>
      <c r="CR1432" s="3"/>
      <c r="CS1432" s="3"/>
      <c r="CT1432" s="3"/>
      <c r="CU1432" s="3"/>
      <c r="CV1432" s="3"/>
    </row>
    <row r="1433" spans="2:100" x14ac:dyDescent="0.25">
      <c r="B1433" s="4"/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4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4"/>
      <c r="AD1433" s="4"/>
      <c r="AE1433" s="4"/>
      <c r="AF1433" s="4"/>
      <c r="AG1433" s="4"/>
      <c r="AH1433" s="4"/>
      <c r="AI1433" s="4"/>
      <c r="AJ1433" s="4"/>
      <c r="AK1433" s="4"/>
      <c r="AL1433" s="4"/>
      <c r="AM1433" s="4"/>
      <c r="AN1433" s="4"/>
      <c r="AO1433" s="4"/>
      <c r="AP1433" s="4"/>
      <c r="AQ1433" s="4"/>
      <c r="AR1433" s="4"/>
      <c r="AS1433" s="4"/>
      <c r="AT1433" s="4"/>
      <c r="AU1433" s="4"/>
      <c r="AV1433" s="4"/>
      <c r="AW1433" s="4"/>
      <c r="AX1433" s="4"/>
      <c r="AY1433" s="4"/>
      <c r="AZ1433" s="4"/>
      <c r="BA1433" s="4"/>
      <c r="BB1433" s="4"/>
      <c r="BC1433" s="4"/>
      <c r="BD1433" s="4"/>
      <c r="BE1433" s="4"/>
      <c r="BF1433" s="4"/>
      <c r="BG1433" s="4"/>
      <c r="BH1433" s="4"/>
      <c r="BI1433" s="4"/>
      <c r="BJ1433" s="4"/>
      <c r="BK1433" s="4"/>
      <c r="BL1433" s="4"/>
      <c r="BM1433" s="4"/>
      <c r="BN1433" s="4"/>
      <c r="BO1433" s="4"/>
      <c r="BP1433" s="4"/>
      <c r="BQ1433" s="4"/>
      <c r="BR1433" s="4"/>
      <c r="BS1433" s="4"/>
      <c r="BT1433" s="4"/>
      <c r="BU1433" s="4"/>
      <c r="BV1433" s="4"/>
      <c r="BW1433" s="4"/>
      <c r="BX1433" s="4"/>
      <c r="BY1433" s="4"/>
      <c r="BZ1433" s="4"/>
      <c r="CA1433" s="4"/>
      <c r="CB1433" s="4"/>
      <c r="CC1433" s="4"/>
      <c r="CD1433" s="4"/>
      <c r="CE1433" s="4"/>
      <c r="CF1433" s="4"/>
      <c r="CG1433" s="4"/>
      <c r="CH1433" s="4"/>
      <c r="CI1433" s="4"/>
      <c r="CJ1433" s="4"/>
      <c r="CK1433" s="4"/>
      <c r="CL1433" s="4"/>
      <c r="CM1433" s="4"/>
      <c r="CN1433" s="4"/>
      <c r="CO1433" s="4"/>
      <c r="CP1433" s="4"/>
      <c r="CQ1433" s="4"/>
      <c r="CR1433" s="4"/>
      <c r="CS1433" s="4"/>
      <c r="CT1433" s="4"/>
      <c r="CU1433" s="4"/>
      <c r="CV1433" s="4"/>
    </row>
    <row r="1434" spans="2:100" x14ac:dyDescent="0.25">
      <c r="B1434" s="5"/>
      <c r="C1434" s="5"/>
      <c r="D1434" s="5"/>
      <c r="E1434" s="5"/>
      <c r="F1434" s="5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  <c r="AA1434" s="5"/>
      <c r="AB1434" s="5"/>
      <c r="AC1434" s="5"/>
      <c r="AD1434" s="5"/>
      <c r="AE1434" s="5"/>
      <c r="AF1434" s="5"/>
      <c r="AG1434" s="5"/>
      <c r="AH1434" s="5"/>
      <c r="AI1434" s="5"/>
      <c r="AJ1434" s="5"/>
      <c r="AK1434" s="5"/>
      <c r="AL1434" s="5"/>
      <c r="AM1434" s="5"/>
      <c r="AN1434" s="5"/>
      <c r="AO1434" s="5"/>
      <c r="AP1434" s="5"/>
      <c r="AQ1434" s="5"/>
      <c r="AR1434" s="5"/>
      <c r="AS1434" s="5"/>
      <c r="AT1434" s="5"/>
      <c r="AU1434" s="5"/>
      <c r="AV1434" s="5"/>
      <c r="AW1434" s="5"/>
      <c r="AX1434" s="5"/>
      <c r="AY1434" s="5"/>
      <c r="AZ1434" s="5"/>
      <c r="BA1434" s="5"/>
      <c r="BB1434" s="5"/>
      <c r="BC1434" s="5"/>
      <c r="BD1434" s="5"/>
      <c r="BE1434" s="5"/>
      <c r="BF1434" s="5"/>
      <c r="BG1434" s="5"/>
      <c r="BH1434" s="5"/>
      <c r="BI1434" s="5"/>
      <c r="BJ1434" s="5"/>
      <c r="BK1434" s="5"/>
      <c r="BL1434" s="5"/>
      <c r="BM1434" s="5"/>
      <c r="BN1434" s="5"/>
      <c r="BO1434" s="5"/>
      <c r="BP1434" s="5"/>
      <c r="BQ1434" s="5"/>
      <c r="BR1434" s="5"/>
      <c r="BS1434" s="5"/>
      <c r="BT1434" s="5"/>
      <c r="BU1434" s="5"/>
      <c r="BV1434" s="5"/>
      <c r="BW1434" s="5"/>
      <c r="BX1434" s="5"/>
      <c r="BY1434" s="5"/>
      <c r="BZ1434" s="5"/>
      <c r="CA1434" s="5"/>
      <c r="CB1434" s="5"/>
      <c r="CC1434" s="5"/>
      <c r="CD1434" s="5"/>
      <c r="CE1434" s="5"/>
      <c r="CF1434" s="5"/>
      <c r="CG1434" s="5"/>
      <c r="CH1434" s="5"/>
      <c r="CI1434" s="5"/>
      <c r="CJ1434" s="5"/>
      <c r="CK1434" s="5"/>
      <c r="CL1434" s="5"/>
      <c r="CM1434" s="5"/>
      <c r="CN1434" s="5"/>
      <c r="CO1434" s="5"/>
      <c r="CP1434" s="5"/>
      <c r="CQ1434" s="5"/>
      <c r="CR1434" s="5"/>
      <c r="CS1434" s="5"/>
      <c r="CT1434" s="5"/>
      <c r="CU1434" s="5"/>
      <c r="CV1434" s="5"/>
    </row>
    <row r="1435" spans="2:100" x14ac:dyDescent="0.25"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  <c r="CQ1435" s="3"/>
      <c r="CR1435" s="3"/>
      <c r="CS1435" s="3"/>
      <c r="CT1435" s="3"/>
      <c r="CU1435" s="3"/>
      <c r="CV1435" s="3"/>
    </row>
    <row r="1436" spans="2:100" x14ac:dyDescent="0.25">
      <c r="B1436" s="4"/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4"/>
      <c r="AD1436" s="4"/>
      <c r="AE1436" s="4"/>
      <c r="AF1436" s="4"/>
      <c r="AG1436" s="4"/>
      <c r="AH1436" s="4"/>
      <c r="AI1436" s="4"/>
      <c r="AJ1436" s="4"/>
      <c r="AK1436" s="4"/>
      <c r="AL1436" s="4"/>
      <c r="AM1436" s="4"/>
      <c r="AN1436" s="4"/>
      <c r="AO1436" s="4"/>
      <c r="AP1436" s="4"/>
      <c r="AQ1436" s="4"/>
      <c r="AR1436" s="4"/>
      <c r="AS1436" s="4"/>
      <c r="AT1436" s="4"/>
      <c r="AU1436" s="4"/>
      <c r="AV1436" s="4"/>
      <c r="AW1436" s="4"/>
      <c r="AX1436" s="4"/>
      <c r="AY1436" s="4"/>
      <c r="AZ1436" s="4"/>
      <c r="BA1436" s="4"/>
      <c r="BB1436" s="4"/>
      <c r="BC1436" s="4"/>
      <c r="BD1436" s="4"/>
      <c r="BE1436" s="4"/>
      <c r="BF1436" s="4"/>
      <c r="BG1436" s="4"/>
      <c r="BH1436" s="4"/>
      <c r="BI1436" s="4"/>
      <c r="BJ1436" s="4"/>
      <c r="BK1436" s="4"/>
      <c r="BL1436" s="4"/>
      <c r="BM1436" s="4"/>
      <c r="BN1436" s="4"/>
      <c r="BO1436" s="4"/>
      <c r="BP1436" s="4"/>
      <c r="BQ1436" s="4"/>
      <c r="BR1436" s="4"/>
      <c r="BS1436" s="4"/>
      <c r="BT1436" s="4"/>
      <c r="BU1436" s="4"/>
      <c r="BV1436" s="4"/>
      <c r="BW1436" s="4"/>
      <c r="BX1436" s="4"/>
      <c r="BY1436" s="4"/>
      <c r="BZ1436" s="4"/>
      <c r="CA1436" s="4"/>
      <c r="CB1436" s="4"/>
      <c r="CC1436" s="4"/>
      <c r="CD1436" s="4"/>
      <c r="CE1436" s="4"/>
      <c r="CF1436" s="4"/>
      <c r="CG1436" s="4"/>
      <c r="CH1436" s="4"/>
      <c r="CI1436" s="4"/>
      <c r="CJ1436" s="4"/>
      <c r="CK1436" s="4"/>
      <c r="CL1436" s="4"/>
      <c r="CM1436" s="4"/>
      <c r="CN1436" s="4"/>
      <c r="CO1436" s="4"/>
      <c r="CP1436" s="4"/>
      <c r="CQ1436" s="4"/>
      <c r="CR1436" s="4"/>
      <c r="CS1436" s="4"/>
      <c r="CT1436" s="4"/>
      <c r="CU1436" s="4"/>
      <c r="CV1436" s="4"/>
    </row>
    <row r="1437" spans="2:100" x14ac:dyDescent="0.25">
      <c r="B1437" s="5"/>
      <c r="C1437" s="5"/>
      <c r="D1437" s="5"/>
      <c r="E1437" s="5"/>
      <c r="F1437" s="5"/>
      <c r="G1437" s="5"/>
      <c r="H1437" s="5"/>
      <c r="I1437" s="5"/>
      <c r="J1437" s="5"/>
      <c r="K1437" s="5"/>
      <c r="L1437" s="5"/>
      <c r="M1437" s="5"/>
      <c r="N1437" s="5"/>
      <c r="O1437" s="5"/>
      <c r="P1437" s="5"/>
      <c r="Q1437" s="5"/>
      <c r="R1437" s="5"/>
      <c r="S1437" s="5"/>
      <c r="T1437" s="5"/>
      <c r="U1437" s="5"/>
      <c r="V1437" s="5"/>
      <c r="W1437" s="5"/>
      <c r="X1437" s="5"/>
      <c r="Y1437" s="5"/>
      <c r="Z1437" s="5"/>
      <c r="AA1437" s="5"/>
      <c r="AB1437" s="5"/>
      <c r="AC1437" s="5"/>
      <c r="AD1437" s="5"/>
      <c r="AE1437" s="5"/>
      <c r="AF1437" s="5"/>
      <c r="AG1437" s="5"/>
      <c r="AH1437" s="5"/>
      <c r="AI1437" s="5"/>
      <c r="AJ1437" s="5"/>
      <c r="AK1437" s="5"/>
      <c r="AL1437" s="5"/>
      <c r="AM1437" s="5"/>
      <c r="AN1437" s="5"/>
      <c r="AO1437" s="5"/>
      <c r="AP1437" s="5"/>
      <c r="AQ1437" s="5"/>
      <c r="AR1437" s="5"/>
      <c r="AS1437" s="5"/>
      <c r="AT1437" s="5"/>
      <c r="AU1437" s="5"/>
      <c r="AV1437" s="5"/>
      <c r="AW1437" s="5"/>
      <c r="AX1437" s="5"/>
      <c r="AY1437" s="5"/>
      <c r="AZ1437" s="5"/>
      <c r="BA1437" s="5"/>
      <c r="BB1437" s="5"/>
      <c r="BC1437" s="5"/>
      <c r="BD1437" s="5"/>
      <c r="BE1437" s="5"/>
      <c r="BF1437" s="5"/>
      <c r="BG1437" s="5"/>
      <c r="BH1437" s="5"/>
      <c r="BI1437" s="5"/>
      <c r="BJ1437" s="5"/>
      <c r="BK1437" s="5"/>
      <c r="BL1437" s="5"/>
      <c r="BM1437" s="5"/>
      <c r="BN1437" s="5"/>
      <c r="BO1437" s="5"/>
      <c r="BP1437" s="5"/>
      <c r="BQ1437" s="5"/>
      <c r="BR1437" s="5"/>
      <c r="BS1437" s="5"/>
      <c r="BT1437" s="5"/>
      <c r="BU1437" s="5"/>
      <c r="BV1437" s="5"/>
      <c r="BW1437" s="5"/>
      <c r="BX1437" s="5"/>
      <c r="BY1437" s="5"/>
      <c r="BZ1437" s="5"/>
      <c r="CA1437" s="5"/>
      <c r="CB1437" s="5"/>
      <c r="CC1437" s="5"/>
      <c r="CD1437" s="5"/>
      <c r="CE1437" s="5"/>
      <c r="CF1437" s="5"/>
      <c r="CG1437" s="5"/>
      <c r="CH1437" s="5"/>
      <c r="CI1437" s="5"/>
      <c r="CJ1437" s="5"/>
      <c r="CK1437" s="5"/>
      <c r="CL1437" s="5"/>
      <c r="CM1437" s="5"/>
      <c r="CN1437" s="5"/>
      <c r="CO1437" s="5"/>
      <c r="CP1437" s="5"/>
      <c r="CQ1437" s="5"/>
      <c r="CR1437" s="5"/>
      <c r="CS1437" s="5"/>
      <c r="CT1437" s="5"/>
      <c r="CU1437" s="5"/>
      <c r="CV1437" s="5"/>
    </row>
    <row r="1438" spans="2:100" x14ac:dyDescent="0.25"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  <c r="CQ1438" s="3"/>
      <c r="CR1438" s="3"/>
      <c r="CS1438" s="3"/>
      <c r="CT1438" s="3"/>
      <c r="CU1438" s="3"/>
      <c r="CV1438" s="3"/>
    </row>
    <row r="1439" spans="2:100" x14ac:dyDescent="0.25">
      <c r="B1439" s="4"/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4"/>
      <c r="AD1439" s="4"/>
      <c r="AE1439" s="4"/>
      <c r="AF1439" s="4"/>
      <c r="AG1439" s="4"/>
      <c r="AH1439" s="4"/>
      <c r="AI1439" s="4"/>
      <c r="AJ1439" s="4"/>
      <c r="AK1439" s="4"/>
      <c r="AL1439" s="4"/>
      <c r="AM1439" s="4"/>
      <c r="AN1439" s="4"/>
      <c r="AO1439" s="4"/>
      <c r="AP1439" s="4"/>
      <c r="AQ1439" s="4"/>
      <c r="AR1439" s="4"/>
      <c r="AS1439" s="4"/>
      <c r="AT1439" s="4"/>
      <c r="AU1439" s="4"/>
      <c r="AV1439" s="4"/>
      <c r="AW1439" s="4"/>
      <c r="AX1439" s="4"/>
      <c r="AY1439" s="4"/>
      <c r="AZ1439" s="4"/>
      <c r="BA1439" s="4"/>
      <c r="BB1439" s="4"/>
      <c r="BC1439" s="4"/>
      <c r="BD1439" s="4"/>
      <c r="BE1439" s="4"/>
      <c r="BF1439" s="4"/>
      <c r="BG1439" s="4"/>
      <c r="BH1439" s="4"/>
      <c r="BI1439" s="4"/>
      <c r="BJ1439" s="4"/>
      <c r="BK1439" s="4"/>
      <c r="BL1439" s="4"/>
      <c r="BM1439" s="4"/>
      <c r="BN1439" s="4"/>
      <c r="BO1439" s="4"/>
      <c r="BP1439" s="4"/>
      <c r="BQ1439" s="4"/>
      <c r="BR1439" s="4"/>
      <c r="BS1439" s="4"/>
      <c r="BT1439" s="4"/>
      <c r="BU1439" s="4"/>
      <c r="BV1439" s="4"/>
      <c r="BW1439" s="4"/>
      <c r="BX1439" s="4"/>
      <c r="BY1439" s="4"/>
      <c r="BZ1439" s="4"/>
      <c r="CA1439" s="4"/>
      <c r="CB1439" s="4"/>
      <c r="CC1439" s="4"/>
      <c r="CD1439" s="4"/>
      <c r="CE1439" s="4"/>
      <c r="CF1439" s="4"/>
      <c r="CG1439" s="4"/>
      <c r="CH1439" s="4"/>
      <c r="CI1439" s="4"/>
      <c r="CJ1439" s="4"/>
      <c r="CK1439" s="4"/>
      <c r="CL1439" s="4"/>
      <c r="CM1439" s="4"/>
      <c r="CN1439" s="4"/>
      <c r="CO1439" s="4"/>
      <c r="CP1439" s="4"/>
      <c r="CQ1439" s="4"/>
      <c r="CR1439" s="4"/>
      <c r="CS1439" s="4"/>
      <c r="CT1439" s="4"/>
      <c r="CU1439" s="4"/>
      <c r="CV1439" s="4"/>
    </row>
    <row r="1440" spans="2:100" x14ac:dyDescent="0.25">
      <c r="B1440" s="5"/>
      <c r="C1440" s="5"/>
      <c r="D1440" s="5"/>
      <c r="E1440" s="5"/>
      <c r="F1440" s="5"/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Q1440" s="5"/>
      <c r="R1440" s="5"/>
      <c r="S1440" s="5"/>
      <c r="T1440" s="5"/>
      <c r="U1440" s="5"/>
      <c r="V1440" s="5"/>
      <c r="W1440" s="5"/>
      <c r="X1440" s="5"/>
      <c r="Y1440" s="5"/>
      <c r="Z1440" s="5"/>
      <c r="AA1440" s="5"/>
      <c r="AB1440" s="5"/>
      <c r="AC1440" s="5"/>
      <c r="AD1440" s="5"/>
      <c r="AE1440" s="5"/>
      <c r="AF1440" s="5"/>
      <c r="AG1440" s="5"/>
      <c r="AH1440" s="5"/>
      <c r="AI1440" s="5"/>
      <c r="AJ1440" s="5"/>
      <c r="AK1440" s="5"/>
      <c r="AL1440" s="5"/>
      <c r="AM1440" s="5"/>
      <c r="AN1440" s="5"/>
      <c r="AO1440" s="5"/>
      <c r="AP1440" s="5"/>
      <c r="AQ1440" s="5"/>
      <c r="AR1440" s="5"/>
      <c r="AS1440" s="5"/>
      <c r="AT1440" s="5"/>
      <c r="AU1440" s="5"/>
      <c r="AV1440" s="5"/>
      <c r="AW1440" s="5"/>
      <c r="AX1440" s="5"/>
      <c r="AY1440" s="5"/>
      <c r="AZ1440" s="5"/>
      <c r="BA1440" s="5"/>
      <c r="BB1440" s="5"/>
      <c r="BC1440" s="5"/>
      <c r="BD1440" s="5"/>
      <c r="BE1440" s="5"/>
      <c r="BF1440" s="5"/>
      <c r="BG1440" s="5"/>
      <c r="BH1440" s="5"/>
      <c r="BI1440" s="5"/>
      <c r="BJ1440" s="5"/>
      <c r="BK1440" s="5"/>
      <c r="BL1440" s="5"/>
      <c r="BM1440" s="5"/>
      <c r="BN1440" s="5"/>
      <c r="BO1440" s="5"/>
      <c r="BP1440" s="5"/>
      <c r="BQ1440" s="5"/>
      <c r="BR1440" s="5"/>
      <c r="BS1440" s="5"/>
      <c r="BT1440" s="5"/>
      <c r="BU1440" s="5"/>
      <c r="BV1440" s="5"/>
      <c r="BW1440" s="5"/>
      <c r="BX1440" s="5"/>
      <c r="BY1440" s="5"/>
      <c r="BZ1440" s="5"/>
      <c r="CA1440" s="5"/>
      <c r="CB1440" s="5"/>
      <c r="CC1440" s="5"/>
      <c r="CD1440" s="5"/>
      <c r="CE1440" s="5"/>
      <c r="CF1440" s="5"/>
      <c r="CG1440" s="5"/>
      <c r="CH1440" s="5"/>
      <c r="CI1440" s="5"/>
      <c r="CJ1440" s="5"/>
      <c r="CK1440" s="5"/>
      <c r="CL1440" s="5"/>
      <c r="CM1440" s="5"/>
      <c r="CN1440" s="5"/>
      <c r="CO1440" s="5"/>
      <c r="CP1440" s="5"/>
      <c r="CQ1440" s="5"/>
      <c r="CR1440" s="5"/>
      <c r="CS1440" s="5"/>
      <c r="CT1440" s="5"/>
      <c r="CU1440" s="5"/>
      <c r="CV1440" s="5"/>
    </row>
    <row r="1441" spans="2:100" x14ac:dyDescent="0.25"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  <c r="CQ1441" s="3"/>
      <c r="CR1441" s="3"/>
      <c r="CS1441" s="3"/>
      <c r="CT1441" s="3"/>
      <c r="CU1441" s="3"/>
      <c r="CV1441" s="3"/>
    </row>
    <row r="1442" spans="2:100" x14ac:dyDescent="0.25">
      <c r="B1442" s="4"/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4"/>
      <c r="AD1442" s="4"/>
      <c r="AE1442" s="4"/>
      <c r="AF1442" s="4"/>
      <c r="AG1442" s="4"/>
      <c r="AH1442" s="4"/>
      <c r="AI1442" s="4"/>
      <c r="AJ1442" s="4"/>
      <c r="AK1442" s="4"/>
      <c r="AL1442" s="4"/>
      <c r="AM1442" s="4"/>
      <c r="AN1442" s="4"/>
      <c r="AO1442" s="4"/>
      <c r="AP1442" s="4"/>
      <c r="AQ1442" s="4"/>
      <c r="AR1442" s="4"/>
      <c r="AS1442" s="4"/>
      <c r="AT1442" s="4"/>
      <c r="AU1442" s="4"/>
      <c r="AV1442" s="4"/>
      <c r="AW1442" s="4"/>
      <c r="AX1442" s="4"/>
      <c r="AY1442" s="4"/>
      <c r="AZ1442" s="4"/>
      <c r="BA1442" s="4"/>
      <c r="BB1442" s="4"/>
      <c r="BC1442" s="4"/>
      <c r="BD1442" s="4"/>
      <c r="BE1442" s="4"/>
      <c r="BF1442" s="4"/>
      <c r="BG1442" s="4"/>
      <c r="BH1442" s="4"/>
      <c r="BI1442" s="4"/>
      <c r="BJ1442" s="4"/>
      <c r="BK1442" s="4"/>
      <c r="BL1442" s="4"/>
      <c r="BM1442" s="4"/>
      <c r="BN1442" s="4"/>
      <c r="BO1442" s="4"/>
      <c r="BP1442" s="4"/>
      <c r="BQ1442" s="4"/>
      <c r="BR1442" s="4"/>
      <c r="BS1442" s="4"/>
      <c r="BT1442" s="4"/>
      <c r="BU1442" s="4"/>
      <c r="BV1442" s="4"/>
      <c r="BW1442" s="4"/>
      <c r="BX1442" s="4"/>
      <c r="BY1442" s="4"/>
      <c r="BZ1442" s="4"/>
      <c r="CA1442" s="4"/>
      <c r="CB1442" s="4"/>
      <c r="CC1442" s="4"/>
      <c r="CD1442" s="4"/>
      <c r="CE1442" s="4"/>
      <c r="CF1442" s="4"/>
      <c r="CG1442" s="4"/>
      <c r="CH1442" s="4"/>
      <c r="CI1442" s="4"/>
      <c r="CJ1442" s="4"/>
      <c r="CK1442" s="4"/>
      <c r="CL1442" s="4"/>
      <c r="CM1442" s="4"/>
      <c r="CN1442" s="4"/>
      <c r="CO1442" s="4"/>
      <c r="CP1442" s="4"/>
      <c r="CQ1442" s="4"/>
      <c r="CR1442" s="4"/>
      <c r="CS1442" s="4"/>
      <c r="CT1442" s="4"/>
      <c r="CU1442" s="4"/>
      <c r="CV1442" s="4"/>
    </row>
    <row r="1443" spans="2:100" x14ac:dyDescent="0.25">
      <c r="B1443" s="5"/>
      <c r="C1443" s="5"/>
      <c r="D1443" s="5"/>
      <c r="E1443" s="5"/>
      <c r="F1443" s="5"/>
      <c r="G1443" s="5"/>
      <c r="H1443" s="5"/>
      <c r="I1443" s="5"/>
      <c r="J1443" s="5"/>
      <c r="K1443" s="5"/>
      <c r="L1443" s="5"/>
      <c r="M1443" s="5"/>
      <c r="N1443" s="5"/>
      <c r="O1443" s="5"/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  <c r="AA1443" s="5"/>
      <c r="AB1443" s="5"/>
      <c r="AC1443" s="5"/>
      <c r="AD1443" s="5"/>
      <c r="AE1443" s="5"/>
      <c r="AF1443" s="5"/>
      <c r="AG1443" s="5"/>
      <c r="AH1443" s="5"/>
      <c r="AI1443" s="5"/>
      <c r="AJ1443" s="5"/>
      <c r="AK1443" s="5"/>
      <c r="AL1443" s="5"/>
      <c r="AM1443" s="5"/>
      <c r="AN1443" s="5"/>
      <c r="AO1443" s="5"/>
      <c r="AP1443" s="5"/>
      <c r="AQ1443" s="5"/>
      <c r="AR1443" s="5"/>
      <c r="AS1443" s="5"/>
      <c r="AT1443" s="5"/>
      <c r="AU1443" s="5"/>
      <c r="AV1443" s="5"/>
      <c r="AW1443" s="5"/>
      <c r="AX1443" s="5"/>
      <c r="AY1443" s="5"/>
      <c r="AZ1443" s="5"/>
      <c r="BA1443" s="5"/>
      <c r="BB1443" s="5"/>
      <c r="BC1443" s="5"/>
      <c r="BD1443" s="5"/>
      <c r="BE1443" s="5"/>
      <c r="BF1443" s="5"/>
      <c r="BG1443" s="5"/>
      <c r="BH1443" s="5"/>
      <c r="BI1443" s="5"/>
      <c r="BJ1443" s="5"/>
      <c r="BK1443" s="5"/>
      <c r="BL1443" s="5"/>
      <c r="BM1443" s="5"/>
      <c r="BN1443" s="5"/>
      <c r="BO1443" s="5"/>
      <c r="BP1443" s="5"/>
      <c r="BQ1443" s="5"/>
      <c r="BR1443" s="5"/>
      <c r="BS1443" s="5"/>
      <c r="BT1443" s="5"/>
      <c r="BU1443" s="5"/>
      <c r="BV1443" s="5"/>
      <c r="BW1443" s="5"/>
      <c r="BX1443" s="5"/>
      <c r="BY1443" s="5"/>
      <c r="BZ1443" s="5"/>
      <c r="CA1443" s="5"/>
      <c r="CB1443" s="5"/>
      <c r="CC1443" s="5"/>
      <c r="CD1443" s="5"/>
      <c r="CE1443" s="5"/>
      <c r="CF1443" s="5"/>
      <c r="CG1443" s="5"/>
      <c r="CH1443" s="5"/>
      <c r="CI1443" s="5"/>
      <c r="CJ1443" s="5"/>
      <c r="CK1443" s="5"/>
      <c r="CL1443" s="5"/>
      <c r="CM1443" s="5"/>
      <c r="CN1443" s="5"/>
      <c r="CO1443" s="5"/>
      <c r="CP1443" s="5"/>
      <c r="CQ1443" s="5"/>
      <c r="CR1443" s="5"/>
      <c r="CS1443" s="5"/>
      <c r="CT1443" s="5"/>
      <c r="CU1443" s="5"/>
      <c r="CV1443" s="5"/>
    </row>
    <row r="1444" spans="2:100" x14ac:dyDescent="0.25"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  <c r="CQ1444" s="3"/>
      <c r="CR1444" s="3"/>
      <c r="CS1444" s="3"/>
      <c r="CT1444" s="3"/>
      <c r="CU1444" s="3"/>
      <c r="CV1444" s="3"/>
    </row>
    <row r="1445" spans="2:100" x14ac:dyDescent="0.25">
      <c r="B1445" s="4"/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4"/>
      <c r="AD1445" s="4"/>
      <c r="AE1445" s="4"/>
      <c r="AF1445" s="4"/>
      <c r="AG1445" s="4"/>
      <c r="AH1445" s="4"/>
      <c r="AI1445" s="4"/>
      <c r="AJ1445" s="4"/>
      <c r="AK1445" s="4"/>
      <c r="AL1445" s="4"/>
      <c r="AM1445" s="4"/>
      <c r="AN1445" s="4"/>
      <c r="AO1445" s="4"/>
      <c r="AP1445" s="4"/>
      <c r="AQ1445" s="4"/>
      <c r="AR1445" s="4"/>
      <c r="AS1445" s="4"/>
      <c r="AT1445" s="4"/>
      <c r="AU1445" s="4"/>
      <c r="AV1445" s="4"/>
      <c r="AW1445" s="4"/>
      <c r="AX1445" s="4"/>
      <c r="AY1445" s="4"/>
      <c r="AZ1445" s="4"/>
      <c r="BA1445" s="4"/>
      <c r="BB1445" s="4"/>
      <c r="BC1445" s="4"/>
      <c r="BD1445" s="4"/>
      <c r="BE1445" s="4"/>
      <c r="BF1445" s="4"/>
      <c r="BG1445" s="4"/>
      <c r="BH1445" s="4"/>
      <c r="BI1445" s="4"/>
      <c r="BJ1445" s="4"/>
      <c r="BK1445" s="4"/>
      <c r="BL1445" s="4"/>
      <c r="BM1445" s="4"/>
      <c r="BN1445" s="4"/>
      <c r="BO1445" s="4"/>
      <c r="BP1445" s="4"/>
      <c r="BQ1445" s="4"/>
      <c r="BR1445" s="4"/>
      <c r="BS1445" s="4"/>
      <c r="BT1445" s="4"/>
      <c r="BU1445" s="4"/>
      <c r="BV1445" s="4"/>
      <c r="BW1445" s="4"/>
      <c r="BX1445" s="4"/>
      <c r="BY1445" s="4"/>
      <c r="BZ1445" s="4"/>
      <c r="CA1445" s="4"/>
      <c r="CB1445" s="4"/>
      <c r="CC1445" s="4"/>
      <c r="CD1445" s="4"/>
      <c r="CE1445" s="4"/>
      <c r="CF1445" s="4"/>
      <c r="CG1445" s="4"/>
      <c r="CH1445" s="4"/>
      <c r="CI1445" s="4"/>
      <c r="CJ1445" s="4"/>
      <c r="CK1445" s="4"/>
      <c r="CL1445" s="4"/>
      <c r="CM1445" s="4"/>
      <c r="CN1445" s="4"/>
      <c r="CO1445" s="4"/>
      <c r="CP1445" s="4"/>
      <c r="CQ1445" s="4"/>
      <c r="CR1445" s="4"/>
      <c r="CS1445" s="4"/>
      <c r="CT1445" s="4"/>
      <c r="CU1445" s="4"/>
      <c r="CV1445" s="4"/>
    </row>
    <row r="1446" spans="2:100" x14ac:dyDescent="0.25">
      <c r="B1446" s="5"/>
      <c r="C1446" s="5"/>
      <c r="D1446" s="5"/>
      <c r="E1446" s="5"/>
      <c r="F1446" s="5"/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  <c r="AA1446" s="5"/>
      <c r="AB1446" s="5"/>
      <c r="AC1446" s="5"/>
      <c r="AD1446" s="5"/>
      <c r="AE1446" s="5"/>
      <c r="AF1446" s="5"/>
      <c r="AG1446" s="5"/>
      <c r="AH1446" s="5"/>
      <c r="AI1446" s="5"/>
      <c r="AJ1446" s="5"/>
      <c r="AK1446" s="5"/>
      <c r="AL1446" s="5"/>
      <c r="AM1446" s="5"/>
      <c r="AN1446" s="5"/>
      <c r="AO1446" s="5"/>
      <c r="AP1446" s="5"/>
      <c r="AQ1446" s="5"/>
      <c r="AR1446" s="5"/>
      <c r="AS1446" s="5"/>
      <c r="AT1446" s="5"/>
      <c r="AU1446" s="5"/>
      <c r="AV1446" s="5"/>
      <c r="AW1446" s="5"/>
      <c r="AX1446" s="5"/>
      <c r="AY1446" s="5"/>
      <c r="AZ1446" s="5"/>
      <c r="BA1446" s="5"/>
      <c r="BB1446" s="5"/>
      <c r="BC1446" s="5"/>
      <c r="BD1446" s="5"/>
      <c r="BE1446" s="5"/>
      <c r="BF1446" s="5"/>
      <c r="BG1446" s="5"/>
      <c r="BH1446" s="5"/>
      <c r="BI1446" s="5"/>
      <c r="BJ1446" s="5"/>
      <c r="BK1446" s="5"/>
      <c r="BL1446" s="5"/>
      <c r="BM1446" s="5"/>
      <c r="BN1446" s="5"/>
      <c r="BO1446" s="5"/>
      <c r="BP1446" s="5"/>
      <c r="BQ1446" s="5"/>
      <c r="BR1446" s="5"/>
      <c r="BS1446" s="5"/>
      <c r="BT1446" s="5"/>
      <c r="BU1446" s="5"/>
      <c r="BV1446" s="5"/>
      <c r="BW1446" s="5"/>
      <c r="BX1446" s="5"/>
      <c r="BY1446" s="5"/>
      <c r="BZ1446" s="5"/>
      <c r="CA1446" s="5"/>
      <c r="CB1446" s="5"/>
      <c r="CC1446" s="5"/>
      <c r="CD1446" s="5"/>
      <c r="CE1446" s="5"/>
      <c r="CF1446" s="5"/>
      <c r="CG1446" s="5"/>
      <c r="CH1446" s="5"/>
      <c r="CI1446" s="5"/>
      <c r="CJ1446" s="5"/>
      <c r="CK1446" s="5"/>
      <c r="CL1446" s="5"/>
      <c r="CM1446" s="5"/>
      <c r="CN1446" s="5"/>
      <c r="CO1446" s="5"/>
      <c r="CP1446" s="5"/>
      <c r="CQ1446" s="5"/>
      <c r="CR1446" s="5"/>
      <c r="CS1446" s="5"/>
      <c r="CT1446" s="5"/>
      <c r="CU1446" s="5"/>
      <c r="CV1446" s="5"/>
    </row>
    <row r="1447" spans="2:100" x14ac:dyDescent="0.25"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  <c r="CQ1447" s="3"/>
      <c r="CR1447" s="3"/>
      <c r="CS1447" s="3"/>
      <c r="CT1447" s="3"/>
      <c r="CU1447" s="3"/>
      <c r="CV1447" s="3"/>
    </row>
    <row r="1448" spans="2:100" x14ac:dyDescent="0.25">
      <c r="B1448" s="4"/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4"/>
      <c r="AD1448" s="4"/>
      <c r="AE1448" s="4"/>
      <c r="AF1448" s="4"/>
      <c r="AG1448" s="4"/>
      <c r="AH1448" s="4"/>
      <c r="AI1448" s="4"/>
      <c r="AJ1448" s="4"/>
      <c r="AK1448" s="4"/>
      <c r="AL1448" s="4"/>
      <c r="AM1448" s="4"/>
      <c r="AN1448" s="4"/>
      <c r="AO1448" s="4"/>
      <c r="AP1448" s="4"/>
      <c r="AQ1448" s="4"/>
      <c r="AR1448" s="4"/>
      <c r="AS1448" s="4"/>
      <c r="AT1448" s="4"/>
      <c r="AU1448" s="4"/>
      <c r="AV1448" s="4"/>
      <c r="AW1448" s="4"/>
      <c r="AX1448" s="4"/>
      <c r="AY1448" s="4"/>
      <c r="AZ1448" s="4"/>
      <c r="BA1448" s="4"/>
      <c r="BB1448" s="4"/>
      <c r="BC1448" s="4"/>
      <c r="BD1448" s="4"/>
      <c r="BE1448" s="4"/>
      <c r="BF1448" s="4"/>
      <c r="BG1448" s="4"/>
      <c r="BH1448" s="4"/>
      <c r="BI1448" s="4"/>
      <c r="BJ1448" s="4"/>
      <c r="BK1448" s="4"/>
      <c r="BL1448" s="4"/>
      <c r="BM1448" s="4"/>
      <c r="BN1448" s="4"/>
      <c r="BO1448" s="4"/>
      <c r="BP1448" s="4"/>
      <c r="BQ1448" s="4"/>
      <c r="BR1448" s="4"/>
      <c r="BS1448" s="4"/>
      <c r="BT1448" s="4"/>
      <c r="BU1448" s="4"/>
      <c r="BV1448" s="4"/>
      <c r="BW1448" s="4"/>
      <c r="BX1448" s="4"/>
      <c r="BY1448" s="4"/>
      <c r="BZ1448" s="4"/>
      <c r="CA1448" s="4"/>
      <c r="CB1448" s="4"/>
      <c r="CC1448" s="4"/>
      <c r="CD1448" s="4"/>
      <c r="CE1448" s="4"/>
      <c r="CF1448" s="4"/>
      <c r="CG1448" s="4"/>
      <c r="CH1448" s="4"/>
      <c r="CI1448" s="4"/>
      <c r="CJ1448" s="4"/>
      <c r="CK1448" s="4"/>
      <c r="CL1448" s="4"/>
      <c r="CM1448" s="4"/>
      <c r="CN1448" s="4"/>
      <c r="CO1448" s="4"/>
      <c r="CP1448" s="4"/>
      <c r="CQ1448" s="4"/>
      <c r="CR1448" s="4"/>
      <c r="CS1448" s="4"/>
      <c r="CT1448" s="4"/>
      <c r="CU1448" s="4"/>
      <c r="CV1448" s="4"/>
    </row>
    <row r="1449" spans="2:100" x14ac:dyDescent="0.25">
      <c r="B1449" s="5"/>
      <c r="C1449" s="5"/>
      <c r="D1449" s="5"/>
      <c r="E1449" s="5"/>
      <c r="F1449" s="5"/>
      <c r="G1449" s="5"/>
      <c r="H1449" s="5"/>
      <c r="I1449" s="5"/>
      <c r="J1449" s="5"/>
      <c r="K1449" s="5"/>
      <c r="L1449" s="5"/>
      <c r="M1449" s="5"/>
      <c r="N1449" s="5"/>
      <c r="O1449" s="5"/>
      <c r="P1449" s="5"/>
      <c r="Q1449" s="5"/>
      <c r="R1449" s="5"/>
      <c r="S1449" s="5"/>
      <c r="T1449" s="5"/>
      <c r="U1449" s="5"/>
      <c r="V1449" s="5"/>
      <c r="W1449" s="5"/>
      <c r="X1449" s="5"/>
      <c r="Y1449" s="5"/>
      <c r="Z1449" s="5"/>
      <c r="AA1449" s="5"/>
      <c r="AB1449" s="5"/>
      <c r="AC1449" s="5"/>
      <c r="AD1449" s="5"/>
      <c r="AE1449" s="5"/>
      <c r="AF1449" s="5"/>
      <c r="AG1449" s="5"/>
      <c r="AH1449" s="5"/>
      <c r="AI1449" s="5"/>
      <c r="AJ1449" s="5"/>
      <c r="AK1449" s="5"/>
      <c r="AL1449" s="5"/>
      <c r="AM1449" s="5"/>
      <c r="AN1449" s="5"/>
      <c r="AO1449" s="5"/>
      <c r="AP1449" s="5"/>
      <c r="AQ1449" s="5"/>
      <c r="AR1449" s="5"/>
      <c r="AS1449" s="5"/>
      <c r="AT1449" s="5"/>
      <c r="AU1449" s="5"/>
      <c r="AV1449" s="5"/>
      <c r="AW1449" s="5"/>
      <c r="AX1449" s="5"/>
      <c r="AY1449" s="5"/>
      <c r="AZ1449" s="5"/>
      <c r="BA1449" s="5"/>
      <c r="BB1449" s="5"/>
      <c r="BC1449" s="5"/>
      <c r="BD1449" s="5"/>
      <c r="BE1449" s="5"/>
      <c r="BF1449" s="5"/>
      <c r="BG1449" s="5"/>
      <c r="BH1449" s="5"/>
      <c r="BI1449" s="5"/>
      <c r="BJ1449" s="5"/>
      <c r="BK1449" s="5"/>
      <c r="BL1449" s="5"/>
      <c r="BM1449" s="5"/>
      <c r="BN1449" s="5"/>
      <c r="BO1449" s="5"/>
      <c r="BP1449" s="5"/>
      <c r="BQ1449" s="5"/>
      <c r="BR1449" s="5"/>
      <c r="BS1449" s="5"/>
      <c r="BT1449" s="5"/>
      <c r="BU1449" s="5"/>
      <c r="BV1449" s="5"/>
      <c r="BW1449" s="5"/>
      <c r="BX1449" s="5"/>
      <c r="BY1449" s="5"/>
      <c r="BZ1449" s="5"/>
      <c r="CA1449" s="5"/>
      <c r="CB1449" s="5"/>
      <c r="CC1449" s="5"/>
      <c r="CD1449" s="5"/>
      <c r="CE1449" s="5"/>
      <c r="CF1449" s="5"/>
      <c r="CG1449" s="5"/>
      <c r="CH1449" s="5"/>
      <c r="CI1449" s="5"/>
      <c r="CJ1449" s="5"/>
      <c r="CK1449" s="5"/>
      <c r="CL1449" s="5"/>
      <c r="CM1449" s="5"/>
      <c r="CN1449" s="5"/>
      <c r="CO1449" s="5"/>
      <c r="CP1449" s="5"/>
      <c r="CQ1449" s="5"/>
      <c r="CR1449" s="5"/>
      <c r="CS1449" s="5"/>
      <c r="CT1449" s="5"/>
      <c r="CU1449" s="5"/>
      <c r="CV1449" s="5"/>
    </row>
    <row r="1450" spans="2:100" x14ac:dyDescent="0.25"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  <c r="CQ1450" s="3"/>
      <c r="CR1450" s="3"/>
      <c r="CS1450" s="3"/>
      <c r="CT1450" s="3"/>
      <c r="CU1450" s="3"/>
      <c r="CV1450" s="3"/>
    </row>
    <row r="1451" spans="2:100" x14ac:dyDescent="0.25">
      <c r="B1451" s="4"/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4"/>
      <c r="AD1451" s="4"/>
      <c r="AE1451" s="4"/>
      <c r="AF1451" s="4"/>
      <c r="AG1451" s="4"/>
      <c r="AH1451" s="4"/>
      <c r="AI1451" s="4"/>
      <c r="AJ1451" s="4"/>
      <c r="AK1451" s="4"/>
      <c r="AL1451" s="4"/>
      <c r="AM1451" s="4"/>
      <c r="AN1451" s="4"/>
      <c r="AO1451" s="4"/>
      <c r="AP1451" s="4"/>
      <c r="AQ1451" s="4"/>
      <c r="AR1451" s="4"/>
      <c r="AS1451" s="4"/>
      <c r="AT1451" s="4"/>
      <c r="AU1451" s="4"/>
      <c r="AV1451" s="4"/>
      <c r="AW1451" s="4"/>
      <c r="AX1451" s="4"/>
      <c r="AY1451" s="4"/>
      <c r="AZ1451" s="4"/>
      <c r="BA1451" s="4"/>
      <c r="BB1451" s="4"/>
      <c r="BC1451" s="4"/>
      <c r="BD1451" s="4"/>
      <c r="BE1451" s="4"/>
      <c r="BF1451" s="4"/>
      <c r="BG1451" s="4"/>
      <c r="BH1451" s="4"/>
      <c r="BI1451" s="4"/>
      <c r="BJ1451" s="4"/>
      <c r="BK1451" s="4"/>
      <c r="BL1451" s="4"/>
      <c r="BM1451" s="4"/>
      <c r="BN1451" s="4"/>
      <c r="BO1451" s="4"/>
      <c r="BP1451" s="4"/>
      <c r="BQ1451" s="4"/>
      <c r="BR1451" s="4"/>
      <c r="BS1451" s="4"/>
      <c r="BT1451" s="4"/>
      <c r="BU1451" s="4"/>
      <c r="BV1451" s="4"/>
      <c r="BW1451" s="4"/>
      <c r="BX1451" s="4"/>
      <c r="BY1451" s="4"/>
      <c r="BZ1451" s="4"/>
      <c r="CA1451" s="4"/>
      <c r="CB1451" s="4"/>
      <c r="CC1451" s="4"/>
      <c r="CD1451" s="4"/>
      <c r="CE1451" s="4"/>
      <c r="CF1451" s="4"/>
      <c r="CG1451" s="4"/>
      <c r="CH1451" s="4"/>
      <c r="CI1451" s="4"/>
      <c r="CJ1451" s="4"/>
      <c r="CK1451" s="4"/>
      <c r="CL1451" s="4"/>
      <c r="CM1451" s="4"/>
      <c r="CN1451" s="4"/>
      <c r="CO1451" s="4"/>
      <c r="CP1451" s="4"/>
      <c r="CQ1451" s="4"/>
      <c r="CR1451" s="4"/>
      <c r="CS1451" s="4"/>
      <c r="CT1451" s="4"/>
      <c r="CU1451" s="4"/>
      <c r="CV1451" s="4"/>
    </row>
    <row r="1452" spans="2:100" x14ac:dyDescent="0.25">
      <c r="B1452" s="5"/>
      <c r="C1452" s="5"/>
      <c r="D1452" s="5"/>
      <c r="E1452" s="5"/>
      <c r="F1452" s="5"/>
      <c r="G1452" s="5"/>
      <c r="H1452" s="5"/>
      <c r="I1452" s="5"/>
      <c r="J1452" s="5"/>
      <c r="K1452" s="5"/>
      <c r="L1452" s="5"/>
      <c r="M1452" s="5"/>
      <c r="N1452" s="5"/>
      <c r="O1452" s="5"/>
      <c r="P1452" s="5"/>
      <c r="Q1452" s="5"/>
      <c r="R1452" s="5"/>
      <c r="S1452" s="5"/>
      <c r="T1452" s="5"/>
      <c r="U1452" s="5"/>
      <c r="V1452" s="5"/>
      <c r="W1452" s="5"/>
      <c r="X1452" s="5"/>
      <c r="Y1452" s="5"/>
      <c r="Z1452" s="5"/>
      <c r="AA1452" s="5"/>
      <c r="AB1452" s="5"/>
      <c r="AC1452" s="5"/>
      <c r="AD1452" s="5"/>
      <c r="AE1452" s="5"/>
      <c r="AF1452" s="5"/>
      <c r="AG1452" s="5"/>
      <c r="AH1452" s="5"/>
      <c r="AI1452" s="5"/>
      <c r="AJ1452" s="5"/>
      <c r="AK1452" s="5"/>
      <c r="AL1452" s="5"/>
      <c r="AM1452" s="5"/>
      <c r="AN1452" s="5"/>
      <c r="AO1452" s="5"/>
      <c r="AP1452" s="5"/>
      <c r="AQ1452" s="5"/>
      <c r="AR1452" s="5"/>
      <c r="AS1452" s="5"/>
      <c r="AT1452" s="5"/>
      <c r="AU1452" s="5"/>
      <c r="AV1452" s="5"/>
      <c r="AW1452" s="5"/>
      <c r="AX1452" s="5"/>
      <c r="AY1452" s="5"/>
      <c r="AZ1452" s="5"/>
      <c r="BA1452" s="5"/>
      <c r="BB1452" s="5"/>
      <c r="BC1452" s="5"/>
      <c r="BD1452" s="5"/>
      <c r="BE1452" s="5"/>
      <c r="BF1452" s="5"/>
      <c r="BG1452" s="5"/>
      <c r="BH1452" s="5"/>
      <c r="BI1452" s="5"/>
      <c r="BJ1452" s="5"/>
      <c r="BK1452" s="5"/>
      <c r="BL1452" s="5"/>
      <c r="BM1452" s="5"/>
      <c r="BN1452" s="5"/>
      <c r="BO1452" s="5"/>
      <c r="BP1452" s="5"/>
      <c r="BQ1452" s="5"/>
      <c r="BR1452" s="5"/>
      <c r="BS1452" s="5"/>
      <c r="BT1452" s="5"/>
      <c r="BU1452" s="5"/>
      <c r="BV1452" s="5"/>
      <c r="BW1452" s="5"/>
      <c r="BX1452" s="5"/>
      <c r="BY1452" s="5"/>
      <c r="BZ1452" s="5"/>
      <c r="CA1452" s="5"/>
      <c r="CB1452" s="5"/>
      <c r="CC1452" s="5"/>
      <c r="CD1452" s="5"/>
      <c r="CE1452" s="5"/>
      <c r="CF1452" s="5"/>
      <c r="CG1452" s="5"/>
      <c r="CH1452" s="5"/>
      <c r="CI1452" s="5"/>
      <c r="CJ1452" s="5"/>
      <c r="CK1452" s="5"/>
      <c r="CL1452" s="5"/>
      <c r="CM1452" s="5"/>
      <c r="CN1452" s="5"/>
      <c r="CO1452" s="5"/>
      <c r="CP1452" s="5"/>
      <c r="CQ1452" s="5"/>
      <c r="CR1452" s="5"/>
      <c r="CS1452" s="5"/>
      <c r="CT1452" s="5"/>
      <c r="CU1452" s="5"/>
      <c r="CV1452" s="5"/>
    </row>
    <row r="1453" spans="2:100" x14ac:dyDescent="0.25"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  <c r="CQ1453" s="3"/>
      <c r="CR1453" s="3"/>
      <c r="CS1453" s="3"/>
      <c r="CT1453" s="3"/>
      <c r="CU1453" s="3"/>
      <c r="CV1453" s="3"/>
    </row>
    <row r="1454" spans="2:100" x14ac:dyDescent="0.25">
      <c r="B1454" s="4"/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4"/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4"/>
      <c r="AD1454" s="4"/>
      <c r="AE1454" s="4"/>
      <c r="AF1454" s="4"/>
      <c r="AG1454" s="4"/>
      <c r="AH1454" s="4"/>
      <c r="AI1454" s="4"/>
      <c r="AJ1454" s="4"/>
      <c r="AK1454" s="4"/>
      <c r="AL1454" s="4"/>
      <c r="AM1454" s="4"/>
      <c r="AN1454" s="4"/>
      <c r="AO1454" s="4"/>
      <c r="AP1454" s="4"/>
      <c r="AQ1454" s="4"/>
      <c r="AR1454" s="4"/>
      <c r="AS1454" s="4"/>
      <c r="AT1454" s="4"/>
      <c r="AU1454" s="4"/>
      <c r="AV1454" s="4"/>
      <c r="AW1454" s="4"/>
      <c r="AX1454" s="4"/>
      <c r="AY1454" s="4"/>
      <c r="AZ1454" s="4"/>
      <c r="BA1454" s="4"/>
      <c r="BB1454" s="4"/>
      <c r="BC1454" s="4"/>
      <c r="BD1454" s="4"/>
      <c r="BE1454" s="4"/>
      <c r="BF1454" s="4"/>
      <c r="BG1454" s="4"/>
      <c r="BH1454" s="4"/>
      <c r="BI1454" s="4"/>
      <c r="BJ1454" s="4"/>
      <c r="BK1454" s="4"/>
      <c r="BL1454" s="4"/>
      <c r="BM1454" s="4"/>
      <c r="BN1454" s="4"/>
      <c r="BO1454" s="4"/>
      <c r="BP1454" s="4"/>
      <c r="BQ1454" s="4"/>
      <c r="BR1454" s="4"/>
      <c r="BS1454" s="4"/>
      <c r="BT1454" s="4"/>
      <c r="BU1454" s="4"/>
      <c r="BV1454" s="4"/>
      <c r="BW1454" s="4"/>
      <c r="BX1454" s="4"/>
      <c r="BY1454" s="4"/>
      <c r="BZ1454" s="4"/>
      <c r="CA1454" s="4"/>
      <c r="CB1454" s="4"/>
      <c r="CC1454" s="4"/>
      <c r="CD1454" s="4"/>
      <c r="CE1454" s="4"/>
      <c r="CF1454" s="4"/>
      <c r="CG1454" s="4"/>
      <c r="CH1454" s="4"/>
      <c r="CI1454" s="4"/>
      <c r="CJ1454" s="4"/>
      <c r="CK1454" s="4"/>
      <c r="CL1454" s="4"/>
      <c r="CM1454" s="4"/>
      <c r="CN1454" s="4"/>
      <c r="CO1454" s="4"/>
      <c r="CP1454" s="4"/>
      <c r="CQ1454" s="4"/>
      <c r="CR1454" s="4"/>
      <c r="CS1454" s="4"/>
      <c r="CT1454" s="4"/>
      <c r="CU1454" s="4"/>
      <c r="CV1454" s="4"/>
    </row>
    <row r="1455" spans="2:100" x14ac:dyDescent="0.25">
      <c r="B1455" s="5"/>
      <c r="C1455" s="5"/>
      <c r="D1455" s="5"/>
      <c r="E1455" s="5"/>
      <c r="F1455" s="5"/>
      <c r="G1455" s="5"/>
      <c r="H1455" s="5"/>
      <c r="I1455" s="5"/>
      <c r="J1455" s="5"/>
      <c r="K1455" s="5"/>
      <c r="L1455" s="5"/>
      <c r="M1455" s="5"/>
      <c r="N1455" s="5"/>
      <c r="O1455" s="5"/>
      <c r="P1455" s="5"/>
      <c r="Q1455" s="5"/>
      <c r="R1455" s="5"/>
      <c r="S1455" s="5"/>
      <c r="T1455" s="5"/>
      <c r="U1455" s="5"/>
      <c r="V1455" s="5"/>
      <c r="W1455" s="5"/>
      <c r="X1455" s="5"/>
      <c r="Y1455" s="5"/>
      <c r="Z1455" s="5"/>
      <c r="AA1455" s="5"/>
      <c r="AB1455" s="5"/>
      <c r="AC1455" s="5"/>
      <c r="AD1455" s="5"/>
      <c r="AE1455" s="5"/>
      <c r="AF1455" s="5"/>
      <c r="AG1455" s="5"/>
      <c r="AH1455" s="5"/>
      <c r="AI1455" s="5"/>
      <c r="AJ1455" s="5"/>
      <c r="AK1455" s="5"/>
      <c r="AL1455" s="5"/>
      <c r="AM1455" s="5"/>
      <c r="AN1455" s="5"/>
      <c r="AO1455" s="5"/>
      <c r="AP1455" s="5"/>
      <c r="AQ1455" s="5"/>
      <c r="AR1455" s="5"/>
      <c r="AS1455" s="5"/>
      <c r="AT1455" s="5"/>
      <c r="AU1455" s="5"/>
      <c r="AV1455" s="5"/>
      <c r="AW1455" s="5"/>
      <c r="AX1455" s="5"/>
      <c r="AY1455" s="5"/>
      <c r="AZ1455" s="5"/>
      <c r="BA1455" s="5"/>
      <c r="BB1455" s="5"/>
      <c r="BC1455" s="5"/>
      <c r="BD1455" s="5"/>
      <c r="BE1455" s="5"/>
      <c r="BF1455" s="5"/>
      <c r="BG1455" s="5"/>
      <c r="BH1455" s="5"/>
      <c r="BI1455" s="5"/>
      <c r="BJ1455" s="5"/>
      <c r="BK1455" s="5"/>
      <c r="BL1455" s="5"/>
      <c r="BM1455" s="5"/>
      <c r="BN1455" s="5"/>
      <c r="BO1455" s="5"/>
      <c r="BP1455" s="5"/>
      <c r="BQ1455" s="5"/>
      <c r="BR1455" s="5"/>
      <c r="BS1455" s="5"/>
      <c r="BT1455" s="5"/>
      <c r="BU1455" s="5"/>
      <c r="BV1455" s="5"/>
      <c r="BW1455" s="5"/>
      <c r="BX1455" s="5"/>
      <c r="BY1455" s="5"/>
      <c r="BZ1455" s="5"/>
      <c r="CA1455" s="5"/>
      <c r="CB1455" s="5"/>
      <c r="CC1455" s="5"/>
      <c r="CD1455" s="5"/>
      <c r="CE1455" s="5"/>
      <c r="CF1455" s="5"/>
      <c r="CG1455" s="5"/>
      <c r="CH1455" s="5"/>
      <c r="CI1455" s="5"/>
      <c r="CJ1455" s="5"/>
      <c r="CK1455" s="5"/>
      <c r="CL1455" s="5"/>
      <c r="CM1455" s="5"/>
      <c r="CN1455" s="5"/>
      <c r="CO1455" s="5"/>
      <c r="CP1455" s="5"/>
      <c r="CQ1455" s="5"/>
      <c r="CR1455" s="5"/>
      <c r="CS1455" s="5"/>
      <c r="CT1455" s="5"/>
      <c r="CU1455" s="5"/>
      <c r="CV1455" s="5"/>
    </row>
    <row r="1456" spans="2:100" x14ac:dyDescent="0.25"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  <c r="CQ1456" s="3"/>
      <c r="CR1456" s="3"/>
      <c r="CS1456" s="3"/>
      <c r="CT1456" s="3"/>
      <c r="CU1456" s="3"/>
      <c r="CV1456" s="3"/>
    </row>
    <row r="1457" spans="2:100" x14ac:dyDescent="0.25">
      <c r="B1457" s="4"/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4"/>
      <c r="AD1457" s="4"/>
      <c r="AE1457" s="4"/>
      <c r="AF1457" s="4"/>
      <c r="AG1457" s="4"/>
      <c r="AH1457" s="4"/>
      <c r="AI1457" s="4"/>
      <c r="AJ1457" s="4"/>
      <c r="AK1457" s="4"/>
      <c r="AL1457" s="4"/>
      <c r="AM1457" s="4"/>
      <c r="AN1457" s="4"/>
      <c r="AO1457" s="4"/>
      <c r="AP1457" s="4"/>
      <c r="AQ1457" s="4"/>
      <c r="AR1457" s="4"/>
      <c r="AS1457" s="4"/>
      <c r="AT1457" s="4"/>
      <c r="AU1457" s="4"/>
      <c r="AV1457" s="4"/>
      <c r="AW1457" s="4"/>
      <c r="AX1457" s="4"/>
      <c r="AY1457" s="4"/>
      <c r="AZ1457" s="4"/>
      <c r="BA1457" s="4"/>
      <c r="BB1457" s="4"/>
      <c r="BC1457" s="4"/>
      <c r="BD1457" s="4"/>
      <c r="BE1457" s="4"/>
      <c r="BF1457" s="4"/>
      <c r="BG1457" s="4"/>
      <c r="BH1457" s="4"/>
      <c r="BI1457" s="4"/>
      <c r="BJ1457" s="4"/>
      <c r="BK1457" s="4"/>
      <c r="BL1457" s="4"/>
      <c r="BM1457" s="4"/>
      <c r="BN1457" s="4"/>
      <c r="BO1457" s="4"/>
      <c r="BP1457" s="4"/>
      <c r="BQ1457" s="4"/>
      <c r="BR1457" s="4"/>
      <c r="BS1457" s="4"/>
      <c r="BT1457" s="4"/>
      <c r="BU1457" s="4"/>
      <c r="BV1457" s="4"/>
      <c r="BW1457" s="4"/>
      <c r="BX1457" s="4"/>
      <c r="BY1457" s="4"/>
      <c r="BZ1457" s="4"/>
      <c r="CA1457" s="4"/>
      <c r="CB1457" s="4"/>
      <c r="CC1457" s="4"/>
      <c r="CD1457" s="4"/>
      <c r="CE1457" s="4"/>
      <c r="CF1457" s="4"/>
      <c r="CG1457" s="4"/>
      <c r="CH1457" s="4"/>
      <c r="CI1457" s="4"/>
      <c r="CJ1457" s="4"/>
      <c r="CK1457" s="4"/>
      <c r="CL1457" s="4"/>
      <c r="CM1457" s="4"/>
      <c r="CN1457" s="4"/>
      <c r="CO1457" s="4"/>
      <c r="CP1457" s="4"/>
      <c r="CQ1457" s="4"/>
      <c r="CR1457" s="4"/>
      <c r="CS1457" s="4"/>
      <c r="CT1457" s="4"/>
      <c r="CU1457" s="4"/>
      <c r="CV1457" s="4"/>
    </row>
    <row r="1458" spans="2:100" x14ac:dyDescent="0.25">
      <c r="B1458" s="5"/>
      <c r="C1458" s="5"/>
      <c r="D1458" s="5"/>
      <c r="E1458" s="5"/>
      <c r="F1458" s="5"/>
      <c r="G1458" s="5"/>
      <c r="H1458" s="5"/>
      <c r="I1458" s="5"/>
      <c r="J1458" s="5"/>
      <c r="K1458" s="5"/>
      <c r="L1458" s="5"/>
      <c r="M1458" s="5"/>
      <c r="N1458" s="5"/>
      <c r="O1458" s="5"/>
      <c r="P1458" s="5"/>
      <c r="Q1458" s="5"/>
      <c r="R1458" s="5"/>
      <c r="S1458" s="5"/>
      <c r="T1458" s="5"/>
      <c r="U1458" s="5"/>
      <c r="V1458" s="5"/>
      <c r="W1458" s="5"/>
      <c r="X1458" s="5"/>
      <c r="Y1458" s="5"/>
      <c r="Z1458" s="5"/>
      <c r="AA1458" s="5"/>
      <c r="AB1458" s="5"/>
      <c r="AC1458" s="5"/>
      <c r="AD1458" s="5"/>
      <c r="AE1458" s="5"/>
      <c r="AF1458" s="5"/>
      <c r="AG1458" s="5"/>
      <c r="AH1458" s="5"/>
      <c r="AI1458" s="5"/>
      <c r="AJ1458" s="5"/>
      <c r="AK1458" s="5"/>
      <c r="AL1458" s="5"/>
      <c r="AM1458" s="5"/>
      <c r="AN1458" s="5"/>
      <c r="AO1458" s="5"/>
      <c r="AP1458" s="5"/>
      <c r="AQ1458" s="5"/>
      <c r="AR1458" s="5"/>
      <c r="AS1458" s="5"/>
      <c r="AT1458" s="5"/>
      <c r="AU1458" s="5"/>
      <c r="AV1458" s="5"/>
      <c r="AW1458" s="5"/>
      <c r="AX1458" s="5"/>
      <c r="AY1458" s="5"/>
      <c r="AZ1458" s="5"/>
      <c r="BA1458" s="5"/>
      <c r="BB1458" s="5"/>
      <c r="BC1458" s="5"/>
      <c r="BD1458" s="5"/>
      <c r="BE1458" s="5"/>
      <c r="BF1458" s="5"/>
      <c r="BG1458" s="5"/>
      <c r="BH1458" s="5"/>
      <c r="BI1458" s="5"/>
      <c r="BJ1458" s="5"/>
      <c r="BK1458" s="5"/>
      <c r="BL1458" s="5"/>
      <c r="BM1458" s="5"/>
      <c r="BN1458" s="5"/>
      <c r="BO1458" s="5"/>
      <c r="BP1458" s="5"/>
      <c r="BQ1458" s="5"/>
      <c r="BR1458" s="5"/>
      <c r="BS1458" s="5"/>
      <c r="BT1458" s="5"/>
      <c r="BU1458" s="5"/>
      <c r="BV1458" s="5"/>
      <c r="BW1458" s="5"/>
      <c r="BX1458" s="5"/>
      <c r="BY1458" s="5"/>
      <c r="BZ1458" s="5"/>
      <c r="CA1458" s="5"/>
      <c r="CB1458" s="5"/>
      <c r="CC1458" s="5"/>
      <c r="CD1458" s="5"/>
      <c r="CE1458" s="5"/>
      <c r="CF1458" s="5"/>
      <c r="CG1458" s="5"/>
      <c r="CH1458" s="5"/>
      <c r="CI1458" s="5"/>
      <c r="CJ1458" s="5"/>
      <c r="CK1458" s="5"/>
      <c r="CL1458" s="5"/>
      <c r="CM1458" s="5"/>
      <c r="CN1458" s="5"/>
      <c r="CO1458" s="5"/>
      <c r="CP1458" s="5"/>
      <c r="CQ1458" s="5"/>
      <c r="CR1458" s="5"/>
      <c r="CS1458" s="5"/>
      <c r="CT1458" s="5"/>
      <c r="CU1458" s="5"/>
      <c r="CV1458" s="5"/>
    </row>
    <row r="1459" spans="2:100" x14ac:dyDescent="0.25"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  <c r="CQ1459" s="3"/>
      <c r="CR1459" s="3"/>
      <c r="CS1459" s="3"/>
      <c r="CT1459" s="3"/>
      <c r="CU1459" s="3"/>
      <c r="CV1459" s="3"/>
    </row>
    <row r="1460" spans="2:100" x14ac:dyDescent="0.25">
      <c r="B1460" s="4"/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4"/>
      <c r="AD1460" s="4"/>
      <c r="AE1460" s="4"/>
      <c r="AF1460" s="4"/>
      <c r="AG1460" s="4"/>
      <c r="AH1460" s="4"/>
      <c r="AI1460" s="4"/>
      <c r="AJ1460" s="4"/>
      <c r="AK1460" s="4"/>
      <c r="AL1460" s="4"/>
      <c r="AM1460" s="4"/>
      <c r="AN1460" s="4"/>
      <c r="AO1460" s="4"/>
      <c r="AP1460" s="4"/>
      <c r="AQ1460" s="4"/>
      <c r="AR1460" s="4"/>
      <c r="AS1460" s="4"/>
      <c r="AT1460" s="4"/>
      <c r="AU1460" s="4"/>
      <c r="AV1460" s="4"/>
      <c r="AW1460" s="4"/>
      <c r="AX1460" s="4"/>
      <c r="AY1460" s="4"/>
      <c r="AZ1460" s="4"/>
      <c r="BA1460" s="4"/>
      <c r="BB1460" s="4"/>
      <c r="BC1460" s="4"/>
      <c r="BD1460" s="4"/>
      <c r="BE1460" s="4"/>
      <c r="BF1460" s="4"/>
      <c r="BG1460" s="4"/>
      <c r="BH1460" s="4"/>
      <c r="BI1460" s="4"/>
      <c r="BJ1460" s="4"/>
      <c r="BK1460" s="4"/>
      <c r="BL1460" s="4"/>
      <c r="BM1460" s="4"/>
      <c r="BN1460" s="4"/>
      <c r="BO1460" s="4"/>
      <c r="BP1460" s="4"/>
      <c r="BQ1460" s="4"/>
      <c r="BR1460" s="4"/>
      <c r="BS1460" s="4"/>
      <c r="BT1460" s="4"/>
      <c r="BU1460" s="4"/>
      <c r="BV1460" s="4"/>
      <c r="BW1460" s="4"/>
      <c r="BX1460" s="4"/>
      <c r="BY1460" s="4"/>
      <c r="BZ1460" s="4"/>
      <c r="CA1460" s="4"/>
      <c r="CB1460" s="4"/>
      <c r="CC1460" s="4"/>
      <c r="CD1460" s="4"/>
      <c r="CE1460" s="4"/>
      <c r="CF1460" s="4"/>
      <c r="CG1460" s="4"/>
      <c r="CH1460" s="4"/>
      <c r="CI1460" s="4"/>
      <c r="CJ1460" s="4"/>
      <c r="CK1460" s="4"/>
      <c r="CL1460" s="4"/>
      <c r="CM1460" s="4"/>
      <c r="CN1460" s="4"/>
      <c r="CO1460" s="4"/>
      <c r="CP1460" s="4"/>
      <c r="CQ1460" s="4"/>
      <c r="CR1460" s="4"/>
      <c r="CS1460" s="4"/>
      <c r="CT1460" s="4"/>
      <c r="CU1460" s="4"/>
      <c r="CV1460" s="4"/>
    </row>
    <row r="1461" spans="2:100" x14ac:dyDescent="0.25">
      <c r="B1461" s="5"/>
      <c r="C1461" s="5"/>
      <c r="D1461" s="5"/>
      <c r="E1461" s="5"/>
      <c r="F1461" s="5"/>
      <c r="G1461" s="5"/>
      <c r="H1461" s="5"/>
      <c r="I1461" s="5"/>
      <c r="J1461" s="5"/>
      <c r="K1461" s="5"/>
      <c r="L1461" s="5"/>
      <c r="M1461" s="5"/>
      <c r="N1461" s="5"/>
      <c r="O1461" s="5"/>
      <c r="P1461" s="5"/>
      <c r="Q1461" s="5"/>
      <c r="R1461" s="5"/>
      <c r="S1461" s="5"/>
      <c r="T1461" s="5"/>
      <c r="U1461" s="5"/>
      <c r="V1461" s="5"/>
      <c r="W1461" s="5"/>
      <c r="X1461" s="5"/>
      <c r="Y1461" s="5"/>
      <c r="Z1461" s="5"/>
      <c r="AA1461" s="5"/>
      <c r="AB1461" s="5"/>
      <c r="AC1461" s="5"/>
      <c r="AD1461" s="5"/>
      <c r="AE1461" s="5"/>
      <c r="AF1461" s="5"/>
      <c r="AG1461" s="5"/>
      <c r="AH1461" s="5"/>
      <c r="AI1461" s="5"/>
      <c r="AJ1461" s="5"/>
      <c r="AK1461" s="5"/>
      <c r="AL1461" s="5"/>
      <c r="AM1461" s="5"/>
      <c r="AN1461" s="5"/>
      <c r="AO1461" s="5"/>
      <c r="AP1461" s="5"/>
      <c r="AQ1461" s="5"/>
      <c r="AR1461" s="5"/>
      <c r="AS1461" s="5"/>
      <c r="AT1461" s="5"/>
      <c r="AU1461" s="5"/>
      <c r="AV1461" s="5"/>
      <c r="AW1461" s="5"/>
      <c r="AX1461" s="5"/>
      <c r="AY1461" s="5"/>
      <c r="AZ1461" s="5"/>
      <c r="BA1461" s="5"/>
      <c r="BB1461" s="5"/>
      <c r="BC1461" s="5"/>
      <c r="BD1461" s="5"/>
      <c r="BE1461" s="5"/>
      <c r="BF1461" s="5"/>
      <c r="BG1461" s="5"/>
      <c r="BH1461" s="5"/>
      <c r="BI1461" s="5"/>
      <c r="BJ1461" s="5"/>
      <c r="BK1461" s="5"/>
      <c r="BL1461" s="5"/>
      <c r="BM1461" s="5"/>
      <c r="BN1461" s="5"/>
      <c r="BO1461" s="5"/>
      <c r="BP1461" s="5"/>
      <c r="BQ1461" s="5"/>
      <c r="BR1461" s="5"/>
      <c r="BS1461" s="5"/>
      <c r="BT1461" s="5"/>
      <c r="BU1461" s="5"/>
      <c r="BV1461" s="5"/>
      <c r="BW1461" s="5"/>
      <c r="BX1461" s="5"/>
      <c r="BY1461" s="5"/>
      <c r="BZ1461" s="5"/>
      <c r="CA1461" s="5"/>
      <c r="CB1461" s="5"/>
      <c r="CC1461" s="5"/>
      <c r="CD1461" s="5"/>
      <c r="CE1461" s="5"/>
      <c r="CF1461" s="5"/>
      <c r="CG1461" s="5"/>
      <c r="CH1461" s="5"/>
      <c r="CI1461" s="5"/>
      <c r="CJ1461" s="5"/>
      <c r="CK1461" s="5"/>
      <c r="CL1461" s="5"/>
      <c r="CM1461" s="5"/>
      <c r="CN1461" s="5"/>
      <c r="CO1461" s="5"/>
      <c r="CP1461" s="5"/>
      <c r="CQ1461" s="5"/>
      <c r="CR1461" s="5"/>
      <c r="CS1461" s="5"/>
      <c r="CT1461" s="5"/>
      <c r="CU1461" s="5"/>
      <c r="CV1461" s="5"/>
    </row>
    <row r="1462" spans="2:100" x14ac:dyDescent="0.25"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  <c r="CQ1462" s="3"/>
      <c r="CR1462" s="3"/>
      <c r="CS1462" s="3"/>
      <c r="CT1462" s="3"/>
      <c r="CU1462" s="3"/>
      <c r="CV1462" s="3"/>
    </row>
    <row r="1463" spans="2:100" x14ac:dyDescent="0.25">
      <c r="B1463" s="4"/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4"/>
      <c r="AD1463" s="4"/>
      <c r="AE1463" s="4"/>
      <c r="AF1463" s="4"/>
      <c r="AG1463" s="4"/>
      <c r="AH1463" s="4"/>
      <c r="AI1463" s="4"/>
      <c r="AJ1463" s="4"/>
      <c r="AK1463" s="4"/>
      <c r="AL1463" s="4"/>
      <c r="AM1463" s="4"/>
      <c r="AN1463" s="4"/>
      <c r="AO1463" s="4"/>
      <c r="AP1463" s="4"/>
      <c r="AQ1463" s="4"/>
      <c r="AR1463" s="4"/>
      <c r="AS1463" s="4"/>
      <c r="AT1463" s="4"/>
      <c r="AU1463" s="4"/>
      <c r="AV1463" s="4"/>
      <c r="AW1463" s="4"/>
      <c r="AX1463" s="4"/>
      <c r="AY1463" s="4"/>
      <c r="AZ1463" s="4"/>
      <c r="BA1463" s="4"/>
      <c r="BB1463" s="4"/>
      <c r="BC1463" s="4"/>
      <c r="BD1463" s="4"/>
      <c r="BE1463" s="4"/>
      <c r="BF1463" s="4"/>
      <c r="BG1463" s="4"/>
      <c r="BH1463" s="4"/>
      <c r="BI1463" s="4"/>
      <c r="BJ1463" s="4"/>
      <c r="BK1463" s="4"/>
      <c r="BL1463" s="4"/>
      <c r="BM1463" s="4"/>
      <c r="BN1463" s="4"/>
      <c r="BO1463" s="4"/>
      <c r="BP1463" s="4"/>
      <c r="BQ1463" s="4"/>
      <c r="BR1463" s="4"/>
      <c r="BS1463" s="4"/>
      <c r="BT1463" s="4"/>
      <c r="BU1463" s="4"/>
      <c r="BV1463" s="4"/>
      <c r="BW1463" s="4"/>
      <c r="BX1463" s="4"/>
      <c r="BY1463" s="4"/>
      <c r="BZ1463" s="4"/>
      <c r="CA1463" s="4"/>
      <c r="CB1463" s="4"/>
      <c r="CC1463" s="4"/>
      <c r="CD1463" s="4"/>
      <c r="CE1463" s="4"/>
      <c r="CF1463" s="4"/>
      <c r="CG1463" s="4"/>
      <c r="CH1463" s="4"/>
      <c r="CI1463" s="4"/>
      <c r="CJ1463" s="4"/>
      <c r="CK1463" s="4"/>
      <c r="CL1463" s="4"/>
      <c r="CM1463" s="4"/>
      <c r="CN1463" s="4"/>
      <c r="CO1463" s="4"/>
      <c r="CP1463" s="4"/>
      <c r="CQ1463" s="4"/>
      <c r="CR1463" s="4"/>
      <c r="CS1463" s="4"/>
      <c r="CT1463" s="4"/>
      <c r="CU1463" s="4"/>
      <c r="CV1463" s="4"/>
    </row>
    <row r="1464" spans="2:100" x14ac:dyDescent="0.25">
      <c r="B1464" s="5"/>
      <c r="C1464" s="5"/>
      <c r="D1464" s="5"/>
      <c r="E1464" s="5"/>
      <c r="F1464" s="5"/>
      <c r="G1464" s="5"/>
      <c r="H1464" s="5"/>
      <c r="I1464" s="5"/>
      <c r="J1464" s="5"/>
      <c r="K1464" s="5"/>
      <c r="L1464" s="5"/>
      <c r="M1464" s="5"/>
      <c r="N1464" s="5"/>
      <c r="O1464" s="5"/>
      <c r="P1464" s="5"/>
      <c r="Q1464" s="5"/>
      <c r="R1464" s="5"/>
      <c r="S1464" s="5"/>
      <c r="T1464" s="5"/>
      <c r="U1464" s="5"/>
      <c r="V1464" s="5"/>
      <c r="W1464" s="5"/>
      <c r="X1464" s="5"/>
      <c r="Y1464" s="5"/>
      <c r="Z1464" s="5"/>
      <c r="AA1464" s="5"/>
      <c r="AB1464" s="5"/>
      <c r="AC1464" s="5"/>
      <c r="AD1464" s="5"/>
      <c r="AE1464" s="5"/>
      <c r="AF1464" s="5"/>
      <c r="AG1464" s="5"/>
      <c r="AH1464" s="5"/>
      <c r="AI1464" s="5"/>
      <c r="AJ1464" s="5"/>
      <c r="AK1464" s="5"/>
      <c r="AL1464" s="5"/>
      <c r="AM1464" s="5"/>
      <c r="AN1464" s="5"/>
      <c r="AO1464" s="5"/>
      <c r="AP1464" s="5"/>
      <c r="AQ1464" s="5"/>
      <c r="AR1464" s="5"/>
      <c r="AS1464" s="5"/>
      <c r="AT1464" s="5"/>
      <c r="AU1464" s="5"/>
      <c r="AV1464" s="5"/>
      <c r="AW1464" s="5"/>
      <c r="AX1464" s="5"/>
      <c r="AY1464" s="5"/>
      <c r="AZ1464" s="5"/>
      <c r="BA1464" s="5"/>
      <c r="BB1464" s="5"/>
      <c r="BC1464" s="5"/>
      <c r="BD1464" s="5"/>
      <c r="BE1464" s="5"/>
      <c r="BF1464" s="5"/>
      <c r="BG1464" s="5"/>
      <c r="BH1464" s="5"/>
      <c r="BI1464" s="5"/>
      <c r="BJ1464" s="5"/>
      <c r="BK1464" s="5"/>
      <c r="BL1464" s="5"/>
      <c r="BM1464" s="5"/>
      <c r="BN1464" s="5"/>
      <c r="BO1464" s="5"/>
      <c r="BP1464" s="5"/>
      <c r="BQ1464" s="5"/>
      <c r="BR1464" s="5"/>
      <c r="BS1464" s="5"/>
      <c r="BT1464" s="5"/>
      <c r="BU1464" s="5"/>
      <c r="BV1464" s="5"/>
      <c r="BW1464" s="5"/>
      <c r="BX1464" s="5"/>
      <c r="BY1464" s="5"/>
      <c r="BZ1464" s="5"/>
      <c r="CA1464" s="5"/>
      <c r="CB1464" s="5"/>
      <c r="CC1464" s="5"/>
      <c r="CD1464" s="5"/>
      <c r="CE1464" s="5"/>
      <c r="CF1464" s="5"/>
      <c r="CG1464" s="5"/>
      <c r="CH1464" s="5"/>
      <c r="CI1464" s="5"/>
      <c r="CJ1464" s="5"/>
      <c r="CK1464" s="5"/>
      <c r="CL1464" s="5"/>
      <c r="CM1464" s="5"/>
      <c r="CN1464" s="5"/>
      <c r="CO1464" s="5"/>
      <c r="CP1464" s="5"/>
      <c r="CQ1464" s="5"/>
      <c r="CR1464" s="5"/>
      <c r="CS1464" s="5"/>
      <c r="CT1464" s="5"/>
      <c r="CU1464" s="5"/>
      <c r="CV1464" s="5"/>
    </row>
    <row r="1465" spans="2:100" x14ac:dyDescent="0.25"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  <c r="CQ1465" s="3"/>
      <c r="CR1465" s="3"/>
      <c r="CS1465" s="3"/>
      <c r="CT1465" s="3"/>
      <c r="CU1465" s="3"/>
      <c r="CV1465" s="3"/>
    </row>
    <row r="1466" spans="2:100" x14ac:dyDescent="0.25">
      <c r="B1466" s="4"/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4"/>
      <c r="AD1466" s="4"/>
      <c r="AE1466" s="4"/>
      <c r="AF1466" s="4"/>
      <c r="AG1466" s="4"/>
      <c r="AH1466" s="4"/>
      <c r="AI1466" s="4"/>
      <c r="AJ1466" s="4"/>
      <c r="AK1466" s="4"/>
      <c r="AL1466" s="4"/>
      <c r="AM1466" s="4"/>
      <c r="AN1466" s="4"/>
      <c r="AO1466" s="4"/>
      <c r="AP1466" s="4"/>
      <c r="AQ1466" s="4"/>
      <c r="AR1466" s="4"/>
      <c r="AS1466" s="4"/>
      <c r="AT1466" s="4"/>
      <c r="AU1466" s="4"/>
      <c r="AV1466" s="4"/>
      <c r="AW1466" s="4"/>
      <c r="AX1466" s="4"/>
      <c r="AY1466" s="4"/>
      <c r="AZ1466" s="4"/>
      <c r="BA1466" s="4"/>
      <c r="BB1466" s="4"/>
      <c r="BC1466" s="4"/>
      <c r="BD1466" s="4"/>
      <c r="BE1466" s="4"/>
      <c r="BF1466" s="4"/>
      <c r="BG1466" s="4"/>
      <c r="BH1466" s="4"/>
      <c r="BI1466" s="4"/>
      <c r="BJ1466" s="4"/>
      <c r="BK1466" s="4"/>
      <c r="BL1466" s="4"/>
      <c r="BM1466" s="4"/>
      <c r="BN1466" s="4"/>
      <c r="BO1466" s="4"/>
      <c r="BP1466" s="4"/>
      <c r="BQ1466" s="4"/>
      <c r="BR1466" s="4"/>
      <c r="BS1466" s="4"/>
      <c r="BT1466" s="4"/>
      <c r="BU1466" s="4"/>
      <c r="BV1466" s="4"/>
      <c r="BW1466" s="4"/>
      <c r="BX1466" s="4"/>
      <c r="BY1466" s="4"/>
      <c r="BZ1466" s="4"/>
      <c r="CA1466" s="4"/>
      <c r="CB1466" s="4"/>
      <c r="CC1466" s="4"/>
      <c r="CD1466" s="4"/>
      <c r="CE1466" s="4"/>
      <c r="CF1466" s="4"/>
      <c r="CG1466" s="4"/>
      <c r="CH1466" s="4"/>
      <c r="CI1466" s="4"/>
      <c r="CJ1466" s="4"/>
      <c r="CK1466" s="4"/>
      <c r="CL1466" s="4"/>
      <c r="CM1466" s="4"/>
      <c r="CN1466" s="4"/>
      <c r="CO1466" s="4"/>
      <c r="CP1466" s="4"/>
      <c r="CQ1466" s="4"/>
      <c r="CR1466" s="4"/>
      <c r="CS1466" s="4"/>
      <c r="CT1466" s="4"/>
      <c r="CU1466" s="4"/>
      <c r="CV1466" s="4"/>
    </row>
    <row r="1467" spans="2:100" x14ac:dyDescent="0.25">
      <c r="B1467" s="5"/>
      <c r="C1467" s="5"/>
      <c r="D1467" s="5"/>
      <c r="E1467" s="5"/>
      <c r="F1467" s="5"/>
      <c r="G1467" s="5"/>
      <c r="H1467" s="5"/>
      <c r="I1467" s="5"/>
      <c r="J1467" s="5"/>
      <c r="K1467" s="5"/>
      <c r="L1467" s="5"/>
      <c r="M1467" s="5"/>
      <c r="N1467" s="5"/>
      <c r="O1467" s="5"/>
      <c r="P1467" s="5"/>
      <c r="Q1467" s="5"/>
      <c r="R1467" s="5"/>
      <c r="S1467" s="5"/>
      <c r="T1467" s="5"/>
      <c r="U1467" s="5"/>
      <c r="V1467" s="5"/>
      <c r="W1467" s="5"/>
      <c r="X1467" s="5"/>
      <c r="Y1467" s="5"/>
      <c r="Z1467" s="5"/>
      <c r="AA1467" s="5"/>
      <c r="AB1467" s="5"/>
      <c r="AC1467" s="5"/>
      <c r="AD1467" s="5"/>
      <c r="AE1467" s="5"/>
      <c r="AF1467" s="5"/>
      <c r="AG1467" s="5"/>
      <c r="AH1467" s="5"/>
      <c r="AI1467" s="5"/>
      <c r="AJ1467" s="5"/>
      <c r="AK1467" s="5"/>
      <c r="AL1467" s="5"/>
      <c r="AM1467" s="5"/>
      <c r="AN1467" s="5"/>
      <c r="AO1467" s="5"/>
      <c r="AP1467" s="5"/>
      <c r="AQ1467" s="5"/>
      <c r="AR1467" s="5"/>
      <c r="AS1467" s="5"/>
      <c r="AT1467" s="5"/>
      <c r="AU1467" s="5"/>
      <c r="AV1467" s="5"/>
      <c r="AW1467" s="5"/>
      <c r="AX1467" s="5"/>
      <c r="AY1467" s="5"/>
      <c r="AZ1467" s="5"/>
      <c r="BA1467" s="5"/>
      <c r="BB1467" s="5"/>
      <c r="BC1467" s="5"/>
      <c r="BD1467" s="5"/>
      <c r="BE1467" s="5"/>
      <c r="BF1467" s="5"/>
      <c r="BG1467" s="5"/>
      <c r="BH1467" s="5"/>
      <c r="BI1467" s="5"/>
      <c r="BJ1467" s="5"/>
      <c r="BK1467" s="5"/>
      <c r="BL1467" s="5"/>
      <c r="BM1467" s="5"/>
      <c r="BN1467" s="5"/>
      <c r="BO1467" s="5"/>
      <c r="BP1467" s="5"/>
      <c r="BQ1467" s="5"/>
      <c r="BR1467" s="5"/>
      <c r="BS1467" s="5"/>
      <c r="BT1467" s="5"/>
      <c r="BU1467" s="5"/>
      <c r="BV1467" s="5"/>
      <c r="BW1467" s="5"/>
      <c r="BX1467" s="5"/>
      <c r="BY1467" s="5"/>
      <c r="BZ1467" s="5"/>
      <c r="CA1467" s="5"/>
      <c r="CB1467" s="5"/>
      <c r="CC1467" s="5"/>
      <c r="CD1467" s="5"/>
      <c r="CE1467" s="5"/>
      <c r="CF1467" s="5"/>
      <c r="CG1467" s="5"/>
      <c r="CH1467" s="5"/>
      <c r="CI1467" s="5"/>
      <c r="CJ1467" s="5"/>
      <c r="CK1467" s="5"/>
      <c r="CL1467" s="5"/>
      <c r="CM1467" s="5"/>
      <c r="CN1467" s="5"/>
      <c r="CO1467" s="5"/>
      <c r="CP1467" s="5"/>
      <c r="CQ1467" s="5"/>
      <c r="CR1467" s="5"/>
      <c r="CS1467" s="5"/>
      <c r="CT1467" s="5"/>
      <c r="CU1467" s="5"/>
      <c r="CV1467" s="5"/>
    </row>
    <row r="1468" spans="2:100" x14ac:dyDescent="0.25"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  <c r="CQ1468" s="3"/>
      <c r="CR1468" s="3"/>
      <c r="CS1468" s="3"/>
      <c r="CT1468" s="3"/>
      <c r="CU1468" s="3"/>
      <c r="CV1468" s="3"/>
    </row>
    <row r="1469" spans="2:100" x14ac:dyDescent="0.25">
      <c r="B1469" s="4"/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4"/>
      <c r="AD1469" s="4"/>
      <c r="AE1469" s="4"/>
      <c r="AF1469" s="4"/>
      <c r="AG1469" s="4"/>
      <c r="AH1469" s="4"/>
      <c r="AI1469" s="4"/>
      <c r="AJ1469" s="4"/>
      <c r="AK1469" s="4"/>
      <c r="AL1469" s="4"/>
      <c r="AM1469" s="4"/>
      <c r="AN1469" s="4"/>
      <c r="AO1469" s="4"/>
      <c r="AP1469" s="4"/>
      <c r="AQ1469" s="4"/>
      <c r="AR1469" s="4"/>
      <c r="AS1469" s="4"/>
      <c r="AT1469" s="4"/>
      <c r="AU1469" s="4"/>
      <c r="AV1469" s="4"/>
      <c r="AW1469" s="4"/>
      <c r="AX1469" s="4"/>
      <c r="AY1469" s="4"/>
      <c r="AZ1469" s="4"/>
      <c r="BA1469" s="4"/>
      <c r="BB1469" s="4"/>
      <c r="BC1469" s="4"/>
      <c r="BD1469" s="4"/>
      <c r="BE1469" s="4"/>
      <c r="BF1469" s="4"/>
      <c r="BG1469" s="4"/>
      <c r="BH1469" s="4"/>
      <c r="BI1469" s="4"/>
      <c r="BJ1469" s="4"/>
      <c r="BK1469" s="4"/>
      <c r="BL1469" s="4"/>
      <c r="BM1469" s="4"/>
      <c r="BN1469" s="4"/>
      <c r="BO1469" s="4"/>
      <c r="BP1469" s="4"/>
      <c r="BQ1469" s="4"/>
      <c r="BR1469" s="4"/>
      <c r="BS1469" s="4"/>
      <c r="BT1469" s="4"/>
      <c r="BU1469" s="4"/>
      <c r="BV1469" s="4"/>
      <c r="BW1469" s="4"/>
      <c r="BX1469" s="4"/>
      <c r="BY1469" s="4"/>
      <c r="BZ1469" s="4"/>
      <c r="CA1469" s="4"/>
      <c r="CB1469" s="4"/>
      <c r="CC1469" s="4"/>
      <c r="CD1469" s="4"/>
      <c r="CE1469" s="4"/>
      <c r="CF1469" s="4"/>
      <c r="CG1469" s="4"/>
      <c r="CH1469" s="4"/>
      <c r="CI1469" s="4"/>
      <c r="CJ1469" s="4"/>
      <c r="CK1469" s="4"/>
      <c r="CL1469" s="4"/>
      <c r="CM1469" s="4"/>
      <c r="CN1469" s="4"/>
      <c r="CO1469" s="4"/>
      <c r="CP1469" s="4"/>
      <c r="CQ1469" s="4"/>
      <c r="CR1469" s="4"/>
      <c r="CS1469" s="4"/>
      <c r="CT1469" s="4"/>
      <c r="CU1469" s="4"/>
      <c r="CV1469" s="4"/>
    </row>
    <row r="1470" spans="2:100" x14ac:dyDescent="0.25">
      <c r="B1470" s="5"/>
      <c r="C1470" s="5"/>
      <c r="D1470" s="5"/>
      <c r="E1470" s="5"/>
      <c r="F1470" s="5"/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  <c r="AA1470" s="5"/>
      <c r="AB1470" s="5"/>
      <c r="AC1470" s="5"/>
      <c r="AD1470" s="5"/>
      <c r="AE1470" s="5"/>
      <c r="AF1470" s="5"/>
      <c r="AG1470" s="5"/>
      <c r="AH1470" s="5"/>
      <c r="AI1470" s="5"/>
      <c r="AJ1470" s="5"/>
      <c r="AK1470" s="5"/>
      <c r="AL1470" s="5"/>
      <c r="AM1470" s="5"/>
      <c r="AN1470" s="5"/>
      <c r="AO1470" s="5"/>
      <c r="AP1470" s="5"/>
      <c r="AQ1470" s="5"/>
      <c r="AR1470" s="5"/>
      <c r="AS1470" s="5"/>
      <c r="AT1470" s="5"/>
      <c r="AU1470" s="5"/>
      <c r="AV1470" s="5"/>
      <c r="AW1470" s="5"/>
      <c r="AX1470" s="5"/>
      <c r="AY1470" s="5"/>
      <c r="AZ1470" s="5"/>
      <c r="BA1470" s="5"/>
      <c r="BB1470" s="5"/>
      <c r="BC1470" s="5"/>
      <c r="BD1470" s="5"/>
      <c r="BE1470" s="5"/>
      <c r="BF1470" s="5"/>
      <c r="BG1470" s="5"/>
      <c r="BH1470" s="5"/>
      <c r="BI1470" s="5"/>
      <c r="BJ1470" s="5"/>
      <c r="BK1470" s="5"/>
      <c r="BL1470" s="5"/>
      <c r="BM1470" s="5"/>
      <c r="BN1470" s="5"/>
      <c r="BO1470" s="5"/>
      <c r="BP1470" s="5"/>
      <c r="BQ1470" s="5"/>
      <c r="BR1470" s="5"/>
      <c r="BS1470" s="5"/>
      <c r="BT1470" s="5"/>
      <c r="BU1470" s="5"/>
      <c r="BV1470" s="5"/>
      <c r="BW1470" s="5"/>
      <c r="BX1470" s="5"/>
      <c r="BY1470" s="5"/>
      <c r="BZ1470" s="5"/>
      <c r="CA1470" s="5"/>
      <c r="CB1470" s="5"/>
      <c r="CC1470" s="5"/>
      <c r="CD1470" s="5"/>
      <c r="CE1470" s="5"/>
      <c r="CF1470" s="5"/>
      <c r="CG1470" s="5"/>
      <c r="CH1470" s="5"/>
      <c r="CI1470" s="5"/>
      <c r="CJ1470" s="5"/>
      <c r="CK1470" s="5"/>
      <c r="CL1470" s="5"/>
      <c r="CM1470" s="5"/>
      <c r="CN1470" s="5"/>
      <c r="CO1470" s="5"/>
      <c r="CP1470" s="5"/>
      <c r="CQ1470" s="5"/>
      <c r="CR1470" s="5"/>
      <c r="CS1470" s="5"/>
      <c r="CT1470" s="5"/>
      <c r="CU1470" s="5"/>
      <c r="CV1470" s="5"/>
    </row>
    <row r="1471" spans="2:100" x14ac:dyDescent="0.25"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  <c r="CQ1471" s="3"/>
      <c r="CR1471" s="3"/>
      <c r="CS1471" s="3"/>
      <c r="CT1471" s="3"/>
      <c r="CU1471" s="3"/>
      <c r="CV1471" s="3"/>
    </row>
    <row r="1472" spans="2:100" x14ac:dyDescent="0.25">
      <c r="B1472" s="4"/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4"/>
      <c r="AD1472" s="4"/>
      <c r="AE1472" s="4"/>
      <c r="AF1472" s="4"/>
      <c r="AG1472" s="4"/>
      <c r="AH1472" s="4"/>
      <c r="AI1472" s="4"/>
      <c r="AJ1472" s="4"/>
      <c r="AK1472" s="4"/>
      <c r="AL1472" s="4"/>
      <c r="AM1472" s="4"/>
      <c r="AN1472" s="4"/>
      <c r="AO1472" s="4"/>
      <c r="AP1472" s="4"/>
      <c r="AQ1472" s="4"/>
      <c r="AR1472" s="4"/>
      <c r="AS1472" s="4"/>
      <c r="AT1472" s="4"/>
      <c r="AU1472" s="4"/>
      <c r="AV1472" s="4"/>
      <c r="AW1472" s="4"/>
      <c r="AX1472" s="4"/>
      <c r="AY1472" s="4"/>
      <c r="AZ1472" s="4"/>
      <c r="BA1472" s="4"/>
      <c r="BB1472" s="4"/>
      <c r="BC1472" s="4"/>
      <c r="BD1472" s="4"/>
      <c r="BE1472" s="4"/>
      <c r="BF1472" s="4"/>
      <c r="BG1472" s="4"/>
      <c r="BH1472" s="4"/>
      <c r="BI1472" s="4"/>
      <c r="BJ1472" s="4"/>
      <c r="BK1472" s="4"/>
      <c r="BL1472" s="4"/>
      <c r="BM1472" s="4"/>
      <c r="BN1472" s="4"/>
      <c r="BO1472" s="4"/>
      <c r="BP1472" s="4"/>
      <c r="BQ1472" s="4"/>
      <c r="BR1472" s="4"/>
      <c r="BS1472" s="4"/>
      <c r="BT1472" s="4"/>
      <c r="BU1472" s="4"/>
      <c r="BV1472" s="4"/>
      <c r="BW1472" s="4"/>
      <c r="BX1472" s="4"/>
      <c r="BY1472" s="4"/>
      <c r="BZ1472" s="4"/>
      <c r="CA1472" s="4"/>
      <c r="CB1472" s="4"/>
      <c r="CC1472" s="4"/>
      <c r="CD1472" s="4"/>
      <c r="CE1472" s="4"/>
      <c r="CF1472" s="4"/>
      <c r="CG1472" s="4"/>
      <c r="CH1472" s="4"/>
      <c r="CI1472" s="4"/>
      <c r="CJ1472" s="4"/>
      <c r="CK1472" s="4"/>
      <c r="CL1472" s="4"/>
      <c r="CM1472" s="4"/>
      <c r="CN1472" s="4"/>
      <c r="CO1472" s="4"/>
      <c r="CP1472" s="4"/>
      <c r="CQ1472" s="4"/>
      <c r="CR1472" s="4"/>
      <c r="CS1472" s="4"/>
      <c r="CT1472" s="4"/>
      <c r="CU1472" s="4"/>
      <c r="CV1472" s="4"/>
    </row>
    <row r="1473" spans="2:100" x14ac:dyDescent="0.25">
      <c r="B1473" s="5"/>
      <c r="C1473" s="5"/>
      <c r="D1473" s="5"/>
      <c r="E1473" s="5"/>
      <c r="F1473" s="5"/>
      <c r="G1473" s="5"/>
      <c r="H1473" s="5"/>
      <c r="I1473" s="5"/>
      <c r="J1473" s="5"/>
      <c r="K1473" s="5"/>
      <c r="L1473" s="5"/>
      <c r="M1473" s="5"/>
      <c r="N1473" s="5"/>
      <c r="O1473" s="5"/>
      <c r="P1473" s="5"/>
      <c r="Q1473" s="5"/>
      <c r="R1473" s="5"/>
      <c r="S1473" s="5"/>
      <c r="T1473" s="5"/>
      <c r="U1473" s="5"/>
      <c r="V1473" s="5"/>
      <c r="W1473" s="5"/>
      <c r="X1473" s="5"/>
      <c r="Y1473" s="5"/>
      <c r="Z1473" s="5"/>
      <c r="AA1473" s="5"/>
      <c r="AB1473" s="5"/>
      <c r="AC1473" s="5"/>
      <c r="AD1473" s="5"/>
      <c r="AE1473" s="5"/>
      <c r="AF1473" s="5"/>
      <c r="AG1473" s="5"/>
      <c r="AH1473" s="5"/>
      <c r="AI1473" s="5"/>
      <c r="AJ1473" s="5"/>
      <c r="AK1473" s="5"/>
      <c r="AL1473" s="5"/>
      <c r="AM1473" s="5"/>
      <c r="AN1473" s="5"/>
      <c r="AO1473" s="5"/>
      <c r="AP1473" s="5"/>
      <c r="AQ1473" s="5"/>
      <c r="AR1473" s="5"/>
      <c r="AS1473" s="5"/>
      <c r="AT1473" s="5"/>
      <c r="AU1473" s="5"/>
      <c r="AV1473" s="5"/>
      <c r="AW1473" s="5"/>
      <c r="AX1473" s="5"/>
      <c r="AY1473" s="5"/>
      <c r="AZ1473" s="5"/>
      <c r="BA1473" s="5"/>
      <c r="BB1473" s="5"/>
      <c r="BC1473" s="5"/>
      <c r="BD1473" s="5"/>
      <c r="BE1473" s="5"/>
      <c r="BF1473" s="5"/>
      <c r="BG1473" s="5"/>
      <c r="BH1473" s="5"/>
      <c r="BI1473" s="5"/>
      <c r="BJ1473" s="5"/>
      <c r="BK1473" s="5"/>
      <c r="BL1473" s="5"/>
      <c r="BM1473" s="5"/>
      <c r="BN1473" s="5"/>
      <c r="BO1473" s="5"/>
      <c r="BP1473" s="5"/>
      <c r="BQ1473" s="5"/>
      <c r="BR1473" s="5"/>
      <c r="BS1473" s="5"/>
      <c r="BT1473" s="5"/>
      <c r="BU1473" s="5"/>
      <c r="BV1473" s="5"/>
      <c r="BW1473" s="5"/>
      <c r="BX1473" s="5"/>
      <c r="BY1473" s="5"/>
      <c r="BZ1473" s="5"/>
      <c r="CA1473" s="5"/>
      <c r="CB1473" s="5"/>
      <c r="CC1473" s="5"/>
      <c r="CD1473" s="5"/>
      <c r="CE1473" s="5"/>
      <c r="CF1473" s="5"/>
      <c r="CG1473" s="5"/>
      <c r="CH1473" s="5"/>
      <c r="CI1473" s="5"/>
      <c r="CJ1473" s="5"/>
      <c r="CK1473" s="5"/>
      <c r="CL1473" s="5"/>
      <c r="CM1473" s="5"/>
      <c r="CN1473" s="5"/>
      <c r="CO1473" s="5"/>
      <c r="CP1473" s="5"/>
      <c r="CQ1473" s="5"/>
      <c r="CR1473" s="5"/>
      <c r="CS1473" s="5"/>
      <c r="CT1473" s="5"/>
      <c r="CU1473" s="5"/>
      <c r="CV1473" s="5"/>
    </row>
    <row r="1474" spans="2:100" x14ac:dyDescent="0.25"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  <c r="CQ1474" s="3"/>
      <c r="CR1474" s="3"/>
      <c r="CS1474" s="3"/>
      <c r="CT1474" s="3"/>
      <c r="CU1474" s="3"/>
      <c r="CV1474" s="3"/>
    </row>
    <row r="1475" spans="2:100" x14ac:dyDescent="0.25">
      <c r="B1475" s="4"/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4"/>
      <c r="AD1475" s="4"/>
      <c r="AE1475" s="4"/>
      <c r="AF1475" s="4"/>
      <c r="AG1475" s="4"/>
      <c r="AH1475" s="4"/>
      <c r="AI1475" s="4"/>
      <c r="AJ1475" s="4"/>
      <c r="AK1475" s="4"/>
      <c r="AL1475" s="4"/>
      <c r="AM1475" s="4"/>
      <c r="AN1475" s="4"/>
      <c r="AO1475" s="4"/>
      <c r="AP1475" s="4"/>
      <c r="AQ1475" s="4"/>
      <c r="AR1475" s="4"/>
      <c r="AS1475" s="4"/>
      <c r="AT1475" s="4"/>
      <c r="AU1475" s="4"/>
      <c r="AV1475" s="4"/>
      <c r="AW1475" s="4"/>
      <c r="AX1475" s="4"/>
      <c r="AY1475" s="4"/>
      <c r="AZ1475" s="4"/>
      <c r="BA1475" s="4"/>
      <c r="BB1475" s="4"/>
      <c r="BC1475" s="4"/>
      <c r="BD1475" s="4"/>
      <c r="BE1475" s="4"/>
      <c r="BF1475" s="4"/>
      <c r="BG1475" s="4"/>
      <c r="BH1475" s="4"/>
      <c r="BI1475" s="4"/>
      <c r="BJ1475" s="4"/>
      <c r="BK1475" s="4"/>
      <c r="BL1475" s="4"/>
      <c r="BM1475" s="4"/>
      <c r="BN1475" s="4"/>
      <c r="BO1475" s="4"/>
      <c r="BP1475" s="4"/>
      <c r="BQ1475" s="4"/>
      <c r="BR1475" s="4"/>
      <c r="BS1475" s="4"/>
      <c r="BT1475" s="4"/>
      <c r="BU1475" s="4"/>
      <c r="BV1475" s="4"/>
      <c r="BW1475" s="4"/>
      <c r="BX1475" s="4"/>
      <c r="BY1475" s="4"/>
      <c r="BZ1475" s="4"/>
      <c r="CA1475" s="4"/>
      <c r="CB1475" s="4"/>
      <c r="CC1475" s="4"/>
      <c r="CD1475" s="4"/>
      <c r="CE1475" s="4"/>
      <c r="CF1475" s="4"/>
      <c r="CG1475" s="4"/>
      <c r="CH1475" s="4"/>
      <c r="CI1475" s="4"/>
      <c r="CJ1475" s="4"/>
      <c r="CK1475" s="4"/>
      <c r="CL1475" s="4"/>
      <c r="CM1475" s="4"/>
      <c r="CN1475" s="4"/>
      <c r="CO1475" s="4"/>
      <c r="CP1475" s="4"/>
      <c r="CQ1475" s="4"/>
      <c r="CR1475" s="4"/>
      <c r="CS1475" s="4"/>
      <c r="CT1475" s="4"/>
      <c r="CU1475" s="4"/>
      <c r="CV1475" s="4"/>
    </row>
    <row r="1476" spans="2:100" x14ac:dyDescent="0.25">
      <c r="B1476" s="5"/>
      <c r="C1476" s="5"/>
      <c r="D1476" s="5"/>
      <c r="E1476" s="5"/>
      <c r="F1476" s="5"/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Q1476" s="5"/>
      <c r="R1476" s="5"/>
      <c r="S1476" s="5"/>
      <c r="T1476" s="5"/>
      <c r="U1476" s="5"/>
      <c r="V1476" s="5"/>
      <c r="W1476" s="5"/>
      <c r="X1476" s="5"/>
      <c r="Y1476" s="5"/>
      <c r="Z1476" s="5"/>
      <c r="AA1476" s="5"/>
      <c r="AB1476" s="5"/>
      <c r="AC1476" s="5"/>
      <c r="AD1476" s="5"/>
      <c r="AE1476" s="5"/>
      <c r="AF1476" s="5"/>
      <c r="AG1476" s="5"/>
      <c r="AH1476" s="5"/>
      <c r="AI1476" s="5"/>
      <c r="AJ1476" s="5"/>
      <c r="AK1476" s="5"/>
      <c r="AL1476" s="5"/>
      <c r="AM1476" s="5"/>
      <c r="AN1476" s="5"/>
      <c r="AO1476" s="5"/>
      <c r="AP1476" s="5"/>
      <c r="AQ1476" s="5"/>
      <c r="AR1476" s="5"/>
      <c r="AS1476" s="5"/>
      <c r="AT1476" s="5"/>
      <c r="AU1476" s="5"/>
      <c r="AV1476" s="5"/>
      <c r="AW1476" s="5"/>
      <c r="AX1476" s="5"/>
      <c r="AY1476" s="5"/>
      <c r="AZ1476" s="5"/>
      <c r="BA1476" s="5"/>
      <c r="BB1476" s="5"/>
      <c r="BC1476" s="5"/>
      <c r="BD1476" s="5"/>
      <c r="BE1476" s="5"/>
      <c r="BF1476" s="5"/>
      <c r="BG1476" s="5"/>
      <c r="BH1476" s="5"/>
      <c r="BI1476" s="5"/>
      <c r="BJ1476" s="5"/>
      <c r="BK1476" s="5"/>
      <c r="BL1476" s="5"/>
      <c r="BM1476" s="5"/>
      <c r="BN1476" s="5"/>
      <c r="BO1476" s="5"/>
      <c r="BP1476" s="5"/>
      <c r="BQ1476" s="5"/>
      <c r="BR1476" s="5"/>
      <c r="BS1476" s="5"/>
      <c r="BT1476" s="5"/>
      <c r="BU1476" s="5"/>
      <c r="BV1476" s="5"/>
      <c r="BW1476" s="5"/>
      <c r="BX1476" s="5"/>
      <c r="BY1476" s="5"/>
      <c r="BZ1476" s="5"/>
      <c r="CA1476" s="5"/>
      <c r="CB1476" s="5"/>
      <c r="CC1476" s="5"/>
      <c r="CD1476" s="5"/>
      <c r="CE1476" s="5"/>
      <c r="CF1476" s="5"/>
      <c r="CG1476" s="5"/>
      <c r="CH1476" s="5"/>
      <c r="CI1476" s="5"/>
      <c r="CJ1476" s="5"/>
      <c r="CK1476" s="5"/>
      <c r="CL1476" s="5"/>
      <c r="CM1476" s="5"/>
      <c r="CN1476" s="5"/>
      <c r="CO1476" s="5"/>
      <c r="CP1476" s="5"/>
      <c r="CQ1476" s="5"/>
      <c r="CR1476" s="5"/>
      <c r="CS1476" s="5"/>
      <c r="CT1476" s="5"/>
      <c r="CU1476" s="5"/>
      <c r="CV1476" s="5"/>
    </row>
    <row r="1477" spans="2:100" x14ac:dyDescent="0.25"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  <c r="CQ1477" s="3"/>
      <c r="CR1477" s="3"/>
      <c r="CS1477" s="3"/>
      <c r="CT1477" s="3"/>
      <c r="CU1477" s="3"/>
      <c r="CV1477" s="3"/>
    </row>
    <row r="1478" spans="2:100" x14ac:dyDescent="0.25">
      <c r="B1478" s="4"/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4"/>
      <c r="AD1478" s="4"/>
      <c r="AE1478" s="4"/>
      <c r="AF1478" s="4"/>
      <c r="AG1478" s="4"/>
      <c r="AH1478" s="4"/>
      <c r="AI1478" s="4"/>
      <c r="AJ1478" s="4"/>
      <c r="AK1478" s="4"/>
      <c r="AL1478" s="4"/>
      <c r="AM1478" s="4"/>
      <c r="AN1478" s="4"/>
      <c r="AO1478" s="4"/>
      <c r="AP1478" s="4"/>
      <c r="AQ1478" s="4"/>
      <c r="AR1478" s="4"/>
      <c r="AS1478" s="4"/>
      <c r="AT1478" s="4"/>
      <c r="AU1478" s="4"/>
      <c r="AV1478" s="4"/>
      <c r="AW1478" s="4"/>
      <c r="AX1478" s="4"/>
      <c r="AY1478" s="4"/>
      <c r="AZ1478" s="4"/>
      <c r="BA1478" s="4"/>
      <c r="BB1478" s="4"/>
      <c r="BC1478" s="4"/>
      <c r="BD1478" s="4"/>
      <c r="BE1478" s="4"/>
      <c r="BF1478" s="4"/>
      <c r="BG1478" s="4"/>
      <c r="BH1478" s="4"/>
      <c r="BI1478" s="4"/>
      <c r="BJ1478" s="4"/>
      <c r="BK1478" s="4"/>
      <c r="BL1478" s="4"/>
      <c r="BM1478" s="4"/>
      <c r="BN1478" s="4"/>
      <c r="BO1478" s="4"/>
      <c r="BP1478" s="4"/>
      <c r="BQ1478" s="4"/>
      <c r="BR1478" s="4"/>
      <c r="BS1478" s="4"/>
      <c r="BT1478" s="4"/>
      <c r="BU1478" s="4"/>
      <c r="BV1478" s="4"/>
      <c r="BW1478" s="4"/>
      <c r="BX1478" s="4"/>
      <c r="BY1478" s="4"/>
      <c r="BZ1478" s="4"/>
      <c r="CA1478" s="4"/>
      <c r="CB1478" s="4"/>
      <c r="CC1478" s="4"/>
      <c r="CD1478" s="4"/>
      <c r="CE1478" s="4"/>
      <c r="CF1478" s="4"/>
      <c r="CG1478" s="4"/>
      <c r="CH1478" s="4"/>
      <c r="CI1478" s="4"/>
      <c r="CJ1478" s="4"/>
      <c r="CK1478" s="4"/>
      <c r="CL1478" s="4"/>
      <c r="CM1478" s="4"/>
      <c r="CN1478" s="4"/>
      <c r="CO1478" s="4"/>
      <c r="CP1478" s="4"/>
      <c r="CQ1478" s="4"/>
      <c r="CR1478" s="4"/>
      <c r="CS1478" s="4"/>
      <c r="CT1478" s="4"/>
      <c r="CU1478" s="4"/>
      <c r="CV1478" s="4"/>
    </row>
    <row r="1479" spans="2:100" x14ac:dyDescent="0.25">
      <c r="B1479" s="5"/>
      <c r="C1479" s="5"/>
      <c r="D1479" s="5"/>
      <c r="E1479" s="5"/>
      <c r="F1479" s="5"/>
      <c r="G1479" s="5"/>
      <c r="H1479" s="5"/>
      <c r="I1479" s="5"/>
      <c r="J1479" s="5"/>
      <c r="K1479" s="5"/>
      <c r="L1479" s="5"/>
      <c r="M1479" s="5"/>
      <c r="N1479" s="5"/>
      <c r="O1479" s="5"/>
      <c r="P1479" s="5"/>
      <c r="Q1479" s="5"/>
      <c r="R1479" s="5"/>
      <c r="S1479" s="5"/>
      <c r="T1479" s="5"/>
      <c r="U1479" s="5"/>
      <c r="V1479" s="5"/>
      <c r="W1479" s="5"/>
      <c r="X1479" s="5"/>
      <c r="Y1479" s="5"/>
      <c r="Z1479" s="5"/>
      <c r="AA1479" s="5"/>
      <c r="AB1479" s="5"/>
      <c r="AC1479" s="5"/>
      <c r="AD1479" s="5"/>
      <c r="AE1479" s="5"/>
      <c r="AF1479" s="5"/>
      <c r="AG1479" s="5"/>
      <c r="AH1479" s="5"/>
      <c r="AI1479" s="5"/>
      <c r="AJ1479" s="5"/>
      <c r="AK1479" s="5"/>
      <c r="AL1479" s="5"/>
      <c r="AM1479" s="5"/>
      <c r="AN1479" s="5"/>
      <c r="AO1479" s="5"/>
      <c r="AP1479" s="5"/>
      <c r="AQ1479" s="5"/>
      <c r="AR1479" s="5"/>
      <c r="AS1479" s="5"/>
      <c r="AT1479" s="5"/>
      <c r="AU1479" s="5"/>
      <c r="AV1479" s="5"/>
      <c r="AW1479" s="5"/>
      <c r="AX1479" s="5"/>
      <c r="AY1479" s="5"/>
      <c r="AZ1479" s="5"/>
      <c r="BA1479" s="5"/>
      <c r="BB1479" s="5"/>
      <c r="BC1479" s="5"/>
      <c r="BD1479" s="5"/>
      <c r="BE1479" s="5"/>
      <c r="BF1479" s="5"/>
      <c r="BG1479" s="5"/>
      <c r="BH1479" s="5"/>
      <c r="BI1479" s="5"/>
      <c r="BJ1479" s="5"/>
      <c r="BK1479" s="5"/>
      <c r="BL1479" s="5"/>
      <c r="BM1479" s="5"/>
      <c r="BN1479" s="5"/>
      <c r="BO1479" s="5"/>
      <c r="BP1479" s="5"/>
      <c r="BQ1479" s="5"/>
      <c r="BR1479" s="5"/>
      <c r="BS1479" s="5"/>
      <c r="BT1479" s="5"/>
      <c r="BU1479" s="5"/>
      <c r="BV1479" s="5"/>
      <c r="BW1479" s="5"/>
      <c r="BX1479" s="5"/>
      <c r="BY1479" s="5"/>
      <c r="BZ1479" s="5"/>
      <c r="CA1479" s="5"/>
      <c r="CB1479" s="5"/>
      <c r="CC1479" s="5"/>
      <c r="CD1479" s="5"/>
      <c r="CE1479" s="5"/>
      <c r="CF1479" s="5"/>
      <c r="CG1479" s="5"/>
      <c r="CH1479" s="5"/>
      <c r="CI1479" s="5"/>
      <c r="CJ1479" s="5"/>
      <c r="CK1479" s="5"/>
      <c r="CL1479" s="5"/>
      <c r="CM1479" s="5"/>
      <c r="CN1479" s="5"/>
      <c r="CO1479" s="5"/>
      <c r="CP1479" s="5"/>
      <c r="CQ1479" s="5"/>
      <c r="CR1479" s="5"/>
      <c r="CS1479" s="5"/>
      <c r="CT1479" s="5"/>
      <c r="CU1479" s="5"/>
      <c r="CV1479" s="5"/>
    </row>
    <row r="1480" spans="2:100" x14ac:dyDescent="0.25"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  <c r="CQ1480" s="3"/>
      <c r="CR1480" s="3"/>
      <c r="CS1480" s="3"/>
      <c r="CT1480" s="3"/>
      <c r="CU1480" s="3"/>
      <c r="CV1480" s="3"/>
    </row>
    <row r="1481" spans="2:100" x14ac:dyDescent="0.25">
      <c r="B1481" s="4"/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4"/>
      <c r="AD1481" s="4"/>
      <c r="AE1481" s="4"/>
      <c r="AF1481" s="4"/>
      <c r="AG1481" s="4"/>
      <c r="AH1481" s="4"/>
      <c r="AI1481" s="4"/>
      <c r="AJ1481" s="4"/>
      <c r="AK1481" s="4"/>
      <c r="AL1481" s="4"/>
      <c r="AM1481" s="4"/>
      <c r="AN1481" s="4"/>
      <c r="AO1481" s="4"/>
      <c r="AP1481" s="4"/>
      <c r="AQ1481" s="4"/>
      <c r="AR1481" s="4"/>
      <c r="AS1481" s="4"/>
      <c r="AT1481" s="4"/>
      <c r="AU1481" s="4"/>
      <c r="AV1481" s="4"/>
      <c r="AW1481" s="4"/>
      <c r="AX1481" s="4"/>
      <c r="AY1481" s="4"/>
      <c r="AZ1481" s="4"/>
      <c r="BA1481" s="4"/>
      <c r="BB1481" s="4"/>
      <c r="BC1481" s="4"/>
      <c r="BD1481" s="4"/>
      <c r="BE1481" s="4"/>
      <c r="BF1481" s="4"/>
      <c r="BG1481" s="4"/>
      <c r="BH1481" s="4"/>
      <c r="BI1481" s="4"/>
      <c r="BJ1481" s="4"/>
      <c r="BK1481" s="4"/>
      <c r="BL1481" s="4"/>
      <c r="BM1481" s="4"/>
      <c r="BN1481" s="4"/>
      <c r="BO1481" s="4"/>
      <c r="BP1481" s="4"/>
      <c r="BQ1481" s="4"/>
      <c r="BR1481" s="4"/>
      <c r="BS1481" s="4"/>
      <c r="BT1481" s="4"/>
      <c r="BU1481" s="4"/>
      <c r="BV1481" s="4"/>
      <c r="BW1481" s="4"/>
      <c r="BX1481" s="4"/>
      <c r="BY1481" s="4"/>
      <c r="BZ1481" s="4"/>
      <c r="CA1481" s="4"/>
      <c r="CB1481" s="4"/>
      <c r="CC1481" s="4"/>
      <c r="CD1481" s="4"/>
      <c r="CE1481" s="4"/>
      <c r="CF1481" s="4"/>
      <c r="CG1481" s="4"/>
      <c r="CH1481" s="4"/>
      <c r="CI1481" s="4"/>
      <c r="CJ1481" s="4"/>
      <c r="CK1481" s="4"/>
      <c r="CL1481" s="4"/>
      <c r="CM1481" s="4"/>
      <c r="CN1481" s="4"/>
      <c r="CO1481" s="4"/>
      <c r="CP1481" s="4"/>
      <c r="CQ1481" s="4"/>
      <c r="CR1481" s="4"/>
      <c r="CS1481" s="4"/>
      <c r="CT1481" s="4"/>
      <c r="CU1481" s="4"/>
      <c r="CV1481" s="4"/>
    </row>
    <row r="1482" spans="2:100" x14ac:dyDescent="0.25">
      <c r="B1482" s="5"/>
      <c r="C1482" s="5"/>
      <c r="D1482" s="5"/>
      <c r="E1482" s="5"/>
      <c r="F1482" s="5"/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 s="5"/>
      <c r="R1482" s="5"/>
      <c r="S1482" s="5"/>
      <c r="T1482" s="5"/>
      <c r="U1482" s="5"/>
      <c r="V1482" s="5"/>
      <c r="W1482" s="5"/>
      <c r="X1482" s="5"/>
      <c r="Y1482" s="5"/>
      <c r="Z1482" s="5"/>
      <c r="AA1482" s="5"/>
      <c r="AB1482" s="5"/>
      <c r="AC1482" s="5"/>
      <c r="AD1482" s="5"/>
      <c r="AE1482" s="5"/>
      <c r="AF1482" s="5"/>
      <c r="AG1482" s="5"/>
      <c r="AH1482" s="5"/>
      <c r="AI1482" s="5"/>
      <c r="AJ1482" s="5"/>
      <c r="AK1482" s="5"/>
      <c r="AL1482" s="5"/>
      <c r="AM1482" s="5"/>
      <c r="AN1482" s="5"/>
      <c r="AO1482" s="5"/>
      <c r="AP1482" s="5"/>
      <c r="AQ1482" s="5"/>
      <c r="AR1482" s="5"/>
      <c r="AS1482" s="5"/>
      <c r="AT1482" s="5"/>
      <c r="AU1482" s="5"/>
      <c r="AV1482" s="5"/>
      <c r="AW1482" s="5"/>
      <c r="AX1482" s="5"/>
      <c r="AY1482" s="5"/>
      <c r="AZ1482" s="5"/>
      <c r="BA1482" s="5"/>
      <c r="BB1482" s="5"/>
      <c r="BC1482" s="5"/>
      <c r="BD1482" s="5"/>
      <c r="BE1482" s="5"/>
      <c r="BF1482" s="5"/>
      <c r="BG1482" s="5"/>
      <c r="BH1482" s="5"/>
      <c r="BI1482" s="5"/>
      <c r="BJ1482" s="5"/>
      <c r="BK1482" s="5"/>
      <c r="BL1482" s="5"/>
      <c r="BM1482" s="5"/>
      <c r="BN1482" s="5"/>
      <c r="BO1482" s="5"/>
      <c r="BP1482" s="5"/>
      <c r="BQ1482" s="5"/>
      <c r="BR1482" s="5"/>
      <c r="BS1482" s="5"/>
      <c r="BT1482" s="5"/>
      <c r="BU1482" s="5"/>
      <c r="BV1482" s="5"/>
      <c r="BW1482" s="5"/>
      <c r="BX1482" s="5"/>
      <c r="BY1482" s="5"/>
      <c r="BZ1482" s="5"/>
      <c r="CA1482" s="5"/>
      <c r="CB1482" s="5"/>
      <c r="CC1482" s="5"/>
      <c r="CD1482" s="5"/>
      <c r="CE1482" s="5"/>
      <c r="CF1482" s="5"/>
      <c r="CG1482" s="5"/>
      <c r="CH1482" s="5"/>
      <c r="CI1482" s="5"/>
      <c r="CJ1482" s="5"/>
      <c r="CK1482" s="5"/>
      <c r="CL1482" s="5"/>
      <c r="CM1482" s="5"/>
      <c r="CN1482" s="5"/>
      <c r="CO1482" s="5"/>
      <c r="CP1482" s="5"/>
      <c r="CQ1482" s="5"/>
      <c r="CR1482" s="5"/>
      <c r="CS1482" s="5"/>
      <c r="CT1482" s="5"/>
      <c r="CU1482" s="5"/>
      <c r="CV1482" s="5"/>
    </row>
    <row r="1483" spans="2:100" x14ac:dyDescent="0.25"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  <c r="CQ1483" s="3"/>
      <c r="CR1483" s="3"/>
      <c r="CS1483" s="3"/>
      <c r="CT1483" s="3"/>
      <c r="CU1483" s="3"/>
      <c r="CV1483" s="3"/>
    </row>
    <row r="1484" spans="2:100" x14ac:dyDescent="0.25">
      <c r="B1484" s="4"/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4"/>
      <c r="AD1484" s="4"/>
      <c r="AE1484" s="4"/>
      <c r="AF1484" s="4"/>
      <c r="AG1484" s="4"/>
      <c r="AH1484" s="4"/>
      <c r="AI1484" s="4"/>
      <c r="AJ1484" s="4"/>
      <c r="AK1484" s="4"/>
      <c r="AL1484" s="4"/>
      <c r="AM1484" s="4"/>
      <c r="AN1484" s="4"/>
      <c r="AO1484" s="4"/>
      <c r="AP1484" s="4"/>
      <c r="AQ1484" s="4"/>
      <c r="AR1484" s="4"/>
      <c r="AS1484" s="4"/>
      <c r="AT1484" s="4"/>
      <c r="AU1484" s="4"/>
      <c r="AV1484" s="4"/>
      <c r="AW1484" s="4"/>
      <c r="AX1484" s="4"/>
      <c r="AY1484" s="4"/>
      <c r="AZ1484" s="4"/>
      <c r="BA1484" s="4"/>
      <c r="BB1484" s="4"/>
      <c r="BC1484" s="4"/>
      <c r="BD1484" s="4"/>
      <c r="BE1484" s="4"/>
      <c r="BF1484" s="4"/>
      <c r="BG1484" s="4"/>
      <c r="BH1484" s="4"/>
      <c r="BI1484" s="4"/>
      <c r="BJ1484" s="4"/>
      <c r="BK1484" s="4"/>
      <c r="BL1484" s="4"/>
      <c r="BM1484" s="4"/>
      <c r="BN1484" s="4"/>
      <c r="BO1484" s="4"/>
      <c r="BP1484" s="4"/>
      <c r="BQ1484" s="4"/>
      <c r="BR1484" s="4"/>
      <c r="BS1484" s="4"/>
      <c r="BT1484" s="4"/>
      <c r="BU1484" s="4"/>
      <c r="BV1484" s="4"/>
      <c r="BW1484" s="4"/>
      <c r="BX1484" s="4"/>
      <c r="BY1484" s="4"/>
      <c r="BZ1484" s="4"/>
      <c r="CA1484" s="4"/>
      <c r="CB1484" s="4"/>
      <c r="CC1484" s="4"/>
      <c r="CD1484" s="4"/>
      <c r="CE1484" s="4"/>
      <c r="CF1484" s="4"/>
      <c r="CG1484" s="4"/>
      <c r="CH1484" s="4"/>
      <c r="CI1484" s="4"/>
      <c r="CJ1484" s="4"/>
      <c r="CK1484" s="4"/>
      <c r="CL1484" s="4"/>
      <c r="CM1484" s="4"/>
      <c r="CN1484" s="4"/>
      <c r="CO1484" s="4"/>
      <c r="CP1484" s="4"/>
      <c r="CQ1484" s="4"/>
      <c r="CR1484" s="4"/>
      <c r="CS1484" s="4"/>
      <c r="CT1484" s="4"/>
      <c r="CU1484" s="4"/>
      <c r="CV1484" s="4"/>
    </row>
    <row r="1485" spans="2:100" x14ac:dyDescent="0.25">
      <c r="B1485" s="5"/>
      <c r="C1485" s="5"/>
      <c r="D1485" s="5"/>
      <c r="E1485" s="5"/>
      <c r="F1485" s="5"/>
      <c r="G1485" s="5"/>
      <c r="H1485" s="5"/>
      <c r="I1485" s="5"/>
      <c r="J1485" s="5"/>
      <c r="K1485" s="5"/>
      <c r="L1485" s="5"/>
      <c r="M1485" s="5"/>
      <c r="N1485" s="5"/>
      <c r="O1485" s="5"/>
      <c r="P1485" s="5"/>
      <c r="Q1485" s="5"/>
      <c r="R1485" s="5"/>
      <c r="S1485" s="5"/>
      <c r="T1485" s="5"/>
      <c r="U1485" s="5"/>
      <c r="V1485" s="5"/>
      <c r="W1485" s="5"/>
      <c r="X1485" s="5"/>
      <c r="Y1485" s="5"/>
      <c r="Z1485" s="5"/>
      <c r="AA1485" s="5"/>
      <c r="AB1485" s="5"/>
      <c r="AC1485" s="5"/>
      <c r="AD1485" s="5"/>
      <c r="AE1485" s="5"/>
      <c r="AF1485" s="5"/>
      <c r="AG1485" s="5"/>
      <c r="AH1485" s="5"/>
      <c r="AI1485" s="5"/>
      <c r="AJ1485" s="5"/>
      <c r="AK1485" s="5"/>
      <c r="AL1485" s="5"/>
      <c r="AM1485" s="5"/>
      <c r="AN1485" s="5"/>
      <c r="AO1485" s="5"/>
      <c r="AP1485" s="5"/>
      <c r="AQ1485" s="5"/>
      <c r="AR1485" s="5"/>
      <c r="AS1485" s="5"/>
      <c r="AT1485" s="5"/>
      <c r="AU1485" s="5"/>
      <c r="AV1485" s="5"/>
      <c r="AW1485" s="5"/>
      <c r="AX1485" s="5"/>
      <c r="AY1485" s="5"/>
      <c r="AZ1485" s="5"/>
      <c r="BA1485" s="5"/>
      <c r="BB1485" s="5"/>
      <c r="BC1485" s="5"/>
      <c r="BD1485" s="5"/>
      <c r="BE1485" s="5"/>
      <c r="BF1485" s="5"/>
      <c r="BG1485" s="5"/>
      <c r="BH1485" s="5"/>
      <c r="BI1485" s="5"/>
      <c r="BJ1485" s="5"/>
      <c r="BK1485" s="5"/>
      <c r="BL1485" s="5"/>
      <c r="BM1485" s="5"/>
      <c r="BN1485" s="5"/>
      <c r="BO1485" s="5"/>
      <c r="BP1485" s="5"/>
      <c r="BQ1485" s="5"/>
      <c r="BR1485" s="5"/>
      <c r="BS1485" s="5"/>
      <c r="BT1485" s="5"/>
      <c r="BU1485" s="5"/>
      <c r="BV1485" s="5"/>
      <c r="BW1485" s="5"/>
      <c r="BX1485" s="5"/>
      <c r="BY1485" s="5"/>
      <c r="BZ1485" s="5"/>
      <c r="CA1485" s="5"/>
      <c r="CB1485" s="5"/>
      <c r="CC1485" s="5"/>
      <c r="CD1485" s="5"/>
      <c r="CE1485" s="5"/>
      <c r="CF1485" s="5"/>
      <c r="CG1485" s="5"/>
      <c r="CH1485" s="5"/>
      <c r="CI1485" s="5"/>
      <c r="CJ1485" s="5"/>
      <c r="CK1485" s="5"/>
      <c r="CL1485" s="5"/>
      <c r="CM1485" s="5"/>
      <c r="CN1485" s="5"/>
      <c r="CO1485" s="5"/>
      <c r="CP1485" s="5"/>
      <c r="CQ1485" s="5"/>
      <c r="CR1485" s="5"/>
      <c r="CS1485" s="5"/>
      <c r="CT1485" s="5"/>
      <c r="CU1485" s="5"/>
      <c r="CV1485" s="5"/>
    </row>
    <row r="1486" spans="2:100" x14ac:dyDescent="0.25"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  <c r="CQ1486" s="3"/>
      <c r="CR1486" s="3"/>
      <c r="CS1486" s="3"/>
      <c r="CT1486" s="3"/>
      <c r="CU1486" s="3"/>
      <c r="CV1486" s="3"/>
    </row>
    <row r="1487" spans="2:100" x14ac:dyDescent="0.25">
      <c r="B1487" s="4"/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4"/>
      <c r="AD1487" s="4"/>
      <c r="AE1487" s="4"/>
      <c r="AF1487" s="4"/>
      <c r="AG1487" s="4"/>
      <c r="AH1487" s="4"/>
      <c r="AI1487" s="4"/>
      <c r="AJ1487" s="4"/>
      <c r="AK1487" s="4"/>
      <c r="AL1487" s="4"/>
      <c r="AM1487" s="4"/>
      <c r="AN1487" s="4"/>
      <c r="AO1487" s="4"/>
      <c r="AP1487" s="4"/>
      <c r="AQ1487" s="4"/>
      <c r="AR1487" s="4"/>
      <c r="AS1487" s="4"/>
      <c r="AT1487" s="4"/>
      <c r="AU1487" s="4"/>
      <c r="AV1487" s="4"/>
      <c r="AW1487" s="4"/>
      <c r="AX1487" s="4"/>
      <c r="AY1487" s="4"/>
      <c r="AZ1487" s="4"/>
      <c r="BA1487" s="4"/>
      <c r="BB1487" s="4"/>
      <c r="BC1487" s="4"/>
      <c r="BD1487" s="4"/>
      <c r="BE1487" s="4"/>
      <c r="BF1487" s="4"/>
      <c r="BG1487" s="4"/>
      <c r="BH1487" s="4"/>
      <c r="BI1487" s="4"/>
      <c r="BJ1487" s="4"/>
      <c r="BK1487" s="4"/>
      <c r="BL1487" s="4"/>
      <c r="BM1487" s="4"/>
      <c r="BN1487" s="4"/>
      <c r="BO1487" s="4"/>
      <c r="BP1487" s="4"/>
      <c r="BQ1487" s="4"/>
      <c r="BR1487" s="4"/>
      <c r="BS1487" s="4"/>
      <c r="BT1487" s="4"/>
      <c r="BU1487" s="4"/>
      <c r="BV1487" s="4"/>
      <c r="BW1487" s="4"/>
      <c r="BX1487" s="4"/>
      <c r="BY1487" s="4"/>
      <c r="BZ1487" s="4"/>
      <c r="CA1487" s="4"/>
      <c r="CB1487" s="4"/>
      <c r="CC1487" s="4"/>
      <c r="CD1487" s="4"/>
      <c r="CE1487" s="4"/>
      <c r="CF1487" s="4"/>
      <c r="CG1487" s="4"/>
      <c r="CH1487" s="4"/>
      <c r="CI1487" s="4"/>
      <c r="CJ1487" s="4"/>
      <c r="CK1487" s="4"/>
      <c r="CL1487" s="4"/>
      <c r="CM1487" s="4"/>
      <c r="CN1487" s="4"/>
      <c r="CO1487" s="4"/>
      <c r="CP1487" s="4"/>
      <c r="CQ1487" s="4"/>
      <c r="CR1487" s="4"/>
      <c r="CS1487" s="4"/>
      <c r="CT1487" s="4"/>
      <c r="CU1487" s="4"/>
      <c r="CV1487" s="4"/>
    </row>
    <row r="1488" spans="2:100" x14ac:dyDescent="0.25">
      <c r="B1488" s="5"/>
      <c r="C1488" s="5"/>
      <c r="D1488" s="5"/>
      <c r="E1488" s="5"/>
      <c r="F1488" s="5"/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Q1488" s="5"/>
      <c r="R1488" s="5"/>
      <c r="S1488" s="5"/>
      <c r="T1488" s="5"/>
      <c r="U1488" s="5"/>
      <c r="V1488" s="5"/>
      <c r="W1488" s="5"/>
      <c r="X1488" s="5"/>
      <c r="Y1488" s="5"/>
      <c r="Z1488" s="5"/>
      <c r="AA1488" s="5"/>
      <c r="AB1488" s="5"/>
      <c r="AC1488" s="5"/>
      <c r="AD1488" s="5"/>
      <c r="AE1488" s="5"/>
      <c r="AF1488" s="5"/>
      <c r="AG1488" s="5"/>
      <c r="AH1488" s="5"/>
      <c r="AI1488" s="5"/>
      <c r="AJ1488" s="5"/>
      <c r="AK1488" s="5"/>
      <c r="AL1488" s="5"/>
      <c r="AM1488" s="5"/>
      <c r="AN1488" s="5"/>
      <c r="AO1488" s="5"/>
      <c r="AP1488" s="5"/>
      <c r="AQ1488" s="5"/>
      <c r="AR1488" s="5"/>
      <c r="AS1488" s="5"/>
      <c r="AT1488" s="5"/>
      <c r="AU1488" s="5"/>
      <c r="AV1488" s="5"/>
      <c r="AW1488" s="5"/>
      <c r="AX1488" s="5"/>
      <c r="AY1488" s="5"/>
      <c r="AZ1488" s="5"/>
      <c r="BA1488" s="5"/>
      <c r="BB1488" s="5"/>
      <c r="BC1488" s="5"/>
      <c r="BD1488" s="5"/>
      <c r="BE1488" s="5"/>
      <c r="BF1488" s="5"/>
      <c r="BG1488" s="5"/>
      <c r="BH1488" s="5"/>
      <c r="BI1488" s="5"/>
      <c r="BJ1488" s="5"/>
      <c r="BK1488" s="5"/>
      <c r="BL1488" s="5"/>
      <c r="BM1488" s="5"/>
      <c r="BN1488" s="5"/>
      <c r="BO1488" s="5"/>
      <c r="BP1488" s="5"/>
      <c r="BQ1488" s="5"/>
      <c r="BR1488" s="5"/>
      <c r="BS1488" s="5"/>
      <c r="BT1488" s="5"/>
      <c r="BU1488" s="5"/>
      <c r="BV1488" s="5"/>
      <c r="BW1488" s="5"/>
      <c r="BX1488" s="5"/>
      <c r="BY1488" s="5"/>
      <c r="BZ1488" s="5"/>
      <c r="CA1488" s="5"/>
      <c r="CB1488" s="5"/>
      <c r="CC1488" s="5"/>
      <c r="CD1488" s="5"/>
      <c r="CE1488" s="5"/>
      <c r="CF1488" s="5"/>
      <c r="CG1488" s="5"/>
      <c r="CH1488" s="5"/>
      <c r="CI1488" s="5"/>
      <c r="CJ1488" s="5"/>
      <c r="CK1488" s="5"/>
      <c r="CL1488" s="5"/>
      <c r="CM1488" s="5"/>
      <c r="CN1488" s="5"/>
      <c r="CO1488" s="5"/>
      <c r="CP1488" s="5"/>
      <c r="CQ1488" s="5"/>
      <c r="CR1488" s="5"/>
      <c r="CS1488" s="5"/>
      <c r="CT1488" s="5"/>
      <c r="CU1488" s="5"/>
      <c r="CV1488" s="5"/>
    </row>
    <row r="1489" spans="2:100" x14ac:dyDescent="0.25"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  <c r="CQ1489" s="3"/>
      <c r="CR1489" s="3"/>
      <c r="CS1489" s="3"/>
      <c r="CT1489" s="3"/>
      <c r="CU1489" s="3"/>
      <c r="CV1489" s="3"/>
    </row>
    <row r="1490" spans="2:100" x14ac:dyDescent="0.25">
      <c r="B1490" s="4"/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4"/>
      <c r="AD1490" s="4"/>
      <c r="AE1490" s="4"/>
      <c r="AF1490" s="4"/>
      <c r="AG1490" s="4"/>
      <c r="AH1490" s="4"/>
      <c r="AI1490" s="4"/>
      <c r="AJ1490" s="4"/>
      <c r="AK1490" s="4"/>
      <c r="AL1490" s="4"/>
      <c r="AM1490" s="4"/>
      <c r="AN1490" s="4"/>
      <c r="AO1490" s="4"/>
      <c r="AP1490" s="4"/>
      <c r="AQ1490" s="4"/>
      <c r="AR1490" s="4"/>
      <c r="AS1490" s="4"/>
      <c r="AT1490" s="4"/>
      <c r="AU1490" s="4"/>
      <c r="AV1490" s="4"/>
      <c r="AW1490" s="4"/>
      <c r="AX1490" s="4"/>
      <c r="AY1490" s="4"/>
      <c r="AZ1490" s="4"/>
      <c r="BA1490" s="4"/>
      <c r="BB1490" s="4"/>
      <c r="BC1490" s="4"/>
      <c r="BD1490" s="4"/>
      <c r="BE1490" s="4"/>
      <c r="BF1490" s="4"/>
      <c r="BG1490" s="4"/>
      <c r="BH1490" s="4"/>
      <c r="BI1490" s="4"/>
      <c r="BJ1490" s="4"/>
      <c r="BK1490" s="4"/>
      <c r="BL1490" s="4"/>
      <c r="BM1490" s="4"/>
      <c r="BN1490" s="4"/>
      <c r="BO1490" s="4"/>
      <c r="BP1490" s="4"/>
      <c r="BQ1490" s="4"/>
      <c r="BR1490" s="4"/>
      <c r="BS1490" s="4"/>
      <c r="BT1490" s="4"/>
      <c r="BU1490" s="4"/>
      <c r="BV1490" s="4"/>
      <c r="BW1490" s="4"/>
      <c r="BX1490" s="4"/>
      <c r="BY1490" s="4"/>
      <c r="BZ1490" s="4"/>
      <c r="CA1490" s="4"/>
      <c r="CB1490" s="4"/>
      <c r="CC1490" s="4"/>
      <c r="CD1490" s="4"/>
      <c r="CE1490" s="4"/>
      <c r="CF1490" s="4"/>
      <c r="CG1490" s="4"/>
      <c r="CH1490" s="4"/>
      <c r="CI1490" s="4"/>
      <c r="CJ1490" s="4"/>
      <c r="CK1490" s="4"/>
      <c r="CL1490" s="4"/>
      <c r="CM1490" s="4"/>
      <c r="CN1490" s="4"/>
      <c r="CO1490" s="4"/>
      <c r="CP1490" s="4"/>
      <c r="CQ1490" s="4"/>
      <c r="CR1490" s="4"/>
      <c r="CS1490" s="4"/>
      <c r="CT1490" s="4"/>
      <c r="CU1490" s="4"/>
      <c r="CV1490" s="4"/>
    </row>
    <row r="1491" spans="2:100" x14ac:dyDescent="0.25">
      <c r="B1491" s="5"/>
      <c r="C1491" s="5"/>
      <c r="D1491" s="5"/>
      <c r="E1491" s="5"/>
      <c r="F1491" s="5"/>
      <c r="G1491" s="5"/>
      <c r="H1491" s="5"/>
      <c r="I1491" s="5"/>
      <c r="J1491" s="5"/>
      <c r="K1491" s="5"/>
      <c r="L1491" s="5"/>
      <c r="M1491" s="5"/>
      <c r="N1491" s="5"/>
      <c r="O1491" s="5"/>
      <c r="P1491" s="5"/>
      <c r="Q1491" s="5"/>
      <c r="R1491" s="5"/>
      <c r="S1491" s="5"/>
      <c r="T1491" s="5"/>
      <c r="U1491" s="5"/>
      <c r="V1491" s="5"/>
      <c r="W1491" s="5"/>
      <c r="X1491" s="5"/>
      <c r="Y1491" s="5"/>
      <c r="Z1491" s="5"/>
      <c r="AA1491" s="5"/>
      <c r="AB1491" s="5"/>
      <c r="AC1491" s="5"/>
      <c r="AD1491" s="5"/>
      <c r="AE1491" s="5"/>
      <c r="AF1491" s="5"/>
      <c r="AG1491" s="5"/>
      <c r="AH1491" s="5"/>
      <c r="AI1491" s="5"/>
      <c r="AJ1491" s="5"/>
      <c r="AK1491" s="5"/>
      <c r="AL1491" s="5"/>
      <c r="AM1491" s="5"/>
      <c r="AN1491" s="5"/>
      <c r="AO1491" s="5"/>
      <c r="AP1491" s="5"/>
      <c r="AQ1491" s="5"/>
      <c r="AR1491" s="5"/>
      <c r="AS1491" s="5"/>
      <c r="AT1491" s="5"/>
      <c r="AU1491" s="5"/>
      <c r="AV1491" s="5"/>
      <c r="AW1491" s="5"/>
      <c r="AX1491" s="5"/>
      <c r="AY1491" s="5"/>
      <c r="AZ1491" s="5"/>
      <c r="BA1491" s="5"/>
      <c r="BB1491" s="5"/>
      <c r="BC1491" s="5"/>
      <c r="BD1491" s="5"/>
      <c r="BE1491" s="5"/>
      <c r="BF1491" s="5"/>
      <c r="BG1491" s="5"/>
      <c r="BH1491" s="5"/>
      <c r="BI1491" s="5"/>
      <c r="BJ1491" s="5"/>
      <c r="BK1491" s="5"/>
      <c r="BL1491" s="5"/>
      <c r="BM1491" s="5"/>
      <c r="BN1491" s="5"/>
      <c r="BO1491" s="5"/>
      <c r="BP1491" s="5"/>
      <c r="BQ1491" s="5"/>
      <c r="BR1491" s="5"/>
      <c r="BS1491" s="5"/>
      <c r="BT1491" s="5"/>
      <c r="BU1491" s="5"/>
      <c r="BV1491" s="5"/>
      <c r="BW1491" s="5"/>
      <c r="BX1491" s="5"/>
      <c r="BY1491" s="5"/>
      <c r="BZ1491" s="5"/>
      <c r="CA1491" s="5"/>
      <c r="CB1491" s="5"/>
      <c r="CC1491" s="5"/>
      <c r="CD1491" s="5"/>
      <c r="CE1491" s="5"/>
      <c r="CF1491" s="5"/>
      <c r="CG1491" s="5"/>
      <c r="CH1491" s="5"/>
      <c r="CI1491" s="5"/>
      <c r="CJ1491" s="5"/>
      <c r="CK1491" s="5"/>
      <c r="CL1491" s="5"/>
      <c r="CM1491" s="5"/>
      <c r="CN1491" s="5"/>
      <c r="CO1491" s="5"/>
      <c r="CP1491" s="5"/>
      <c r="CQ1491" s="5"/>
      <c r="CR1491" s="5"/>
      <c r="CS1491" s="5"/>
      <c r="CT1491" s="5"/>
      <c r="CU1491" s="5"/>
      <c r="CV1491" s="5"/>
    </row>
    <row r="1492" spans="2:100" x14ac:dyDescent="0.25"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  <c r="CQ1492" s="3"/>
      <c r="CR1492" s="3"/>
      <c r="CS1492" s="3"/>
      <c r="CT1492" s="3"/>
      <c r="CU1492" s="3"/>
      <c r="CV1492" s="3"/>
    </row>
    <row r="1493" spans="2:100" x14ac:dyDescent="0.25">
      <c r="B1493" s="4"/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4"/>
      <c r="AD1493" s="4"/>
      <c r="AE1493" s="4"/>
      <c r="AF1493" s="4"/>
      <c r="AG1493" s="4"/>
      <c r="AH1493" s="4"/>
      <c r="AI1493" s="4"/>
      <c r="AJ1493" s="4"/>
      <c r="AK1493" s="4"/>
      <c r="AL1493" s="4"/>
      <c r="AM1493" s="4"/>
      <c r="AN1493" s="4"/>
      <c r="AO1493" s="4"/>
      <c r="AP1493" s="4"/>
      <c r="AQ1493" s="4"/>
      <c r="AR1493" s="4"/>
      <c r="AS1493" s="4"/>
      <c r="AT1493" s="4"/>
      <c r="AU1493" s="4"/>
      <c r="AV1493" s="4"/>
      <c r="AW1493" s="4"/>
      <c r="AX1493" s="4"/>
      <c r="AY1493" s="4"/>
      <c r="AZ1493" s="4"/>
      <c r="BA1493" s="4"/>
      <c r="BB1493" s="4"/>
      <c r="BC1493" s="4"/>
      <c r="BD1493" s="4"/>
      <c r="BE1493" s="4"/>
      <c r="BF1493" s="4"/>
      <c r="BG1493" s="4"/>
      <c r="BH1493" s="4"/>
      <c r="BI1493" s="4"/>
      <c r="BJ1493" s="4"/>
      <c r="BK1493" s="4"/>
      <c r="BL1493" s="4"/>
      <c r="BM1493" s="4"/>
      <c r="BN1493" s="4"/>
      <c r="BO1493" s="4"/>
      <c r="BP1493" s="4"/>
      <c r="BQ1493" s="4"/>
      <c r="BR1493" s="4"/>
      <c r="BS1493" s="4"/>
      <c r="BT1493" s="4"/>
      <c r="BU1493" s="4"/>
      <c r="BV1493" s="4"/>
      <c r="BW1493" s="4"/>
      <c r="BX1493" s="4"/>
      <c r="BY1493" s="4"/>
      <c r="BZ1493" s="4"/>
      <c r="CA1493" s="4"/>
      <c r="CB1493" s="4"/>
      <c r="CC1493" s="4"/>
      <c r="CD1493" s="4"/>
      <c r="CE1493" s="4"/>
      <c r="CF1493" s="4"/>
      <c r="CG1493" s="4"/>
      <c r="CH1493" s="4"/>
      <c r="CI1493" s="4"/>
      <c r="CJ1493" s="4"/>
      <c r="CK1493" s="4"/>
      <c r="CL1493" s="4"/>
      <c r="CM1493" s="4"/>
      <c r="CN1493" s="4"/>
      <c r="CO1493" s="4"/>
      <c r="CP1493" s="4"/>
      <c r="CQ1493" s="4"/>
      <c r="CR1493" s="4"/>
      <c r="CS1493" s="4"/>
      <c r="CT1493" s="4"/>
      <c r="CU1493" s="4"/>
      <c r="CV1493" s="4"/>
    </row>
    <row r="1494" spans="2:100" x14ac:dyDescent="0.25">
      <c r="B1494" s="5"/>
      <c r="C1494" s="5"/>
      <c r="D1494" s="5"/>
      <c r="E1494" s="5"/>
      <c r="F1494" s="5"/>
      <c r="G1494" s="5"/>
      <c r="H1494" s="5"/>
      <c r="I1494" s="5"/>
      <c r="J1494" s="5"/>
      <c r="K1494" s="5"/>
      <c r="L1494" s="5"/>
      <c r="M1494" s="5"/>
      <c r="N1494" s="5"/>
      <c r="O1494" s="5"/>
      <c r="P1494" s="5"/>
      <c r="Q1494" s="5"/>
      <c r="R1494" s="5"/>
      <c r="S1494" s="5"/>
      <c r="T1494" s="5"/>
      <c r="U1494" s="5"/>
      <c r="V1494" s="5"/>
      <c r="W1494" s="5"/>
      <c r="X1494" s="5"/>
      <c r="Y1494" s="5"/>
      <c r="Z1494" s="5"/>
      <c r="AA1494" s="5"/>
      <c r="AB1494" s="5"/>
      <c r="AC1494" s="5"/>
      <c r="AD1494" s="5"/>
      <c r="AE1494" s="5"/>
      <c r="AF1494" s="5"/>
      <c r="AG1494" s="5"/>
      <c r="AH1494" s="5"/>
      <c r="AI1494" s="5"/>
      <c r="AJ1494" s="5"/>
      <c r="AK1494" s="5"/>
      <c r="AL1494" s="5"/>
      <c r="AM1494" s="5"/>
      <c r="AN1494" s="5"/>
      <c r="AO1494" s="5"/>
      <c r="AP1494" s="5"/>
      <c r="AQ1494" s="5"/>
      <c r="AR1494" s="5"/>
      <c r="AS1494" s="5"/>
      <c r="AT1494" s="5"/>
      <c r="AU1494" s="5"/>
      <c r="AV1494" s="5"/>
      <c r="AW1494" s="5"/>
      <c r="AX1494" s="5"/>
      <c r="AY1494" s="5"/>
      <c r="AZ1494" s="5"/>
      <c r="BA1494" s="5"/>
      <c r="BB1494" s="5"/>
      <c r="BC1494" s="5"/>
      <c r="BD1494" s="5"/>
      <c r="BE1494" s="5"/>
      <c r="BF1494" s="5"/>
      <c r="BG1494" s="5"/>
      <c r="BH1494" s="5"/>
      <c r="BI1494" s="5"/>
      <c r="BJ1494" s="5"/>
      <c r="BK1494" s="5"/>
      <c r="BL1494" s="5"/>
      <c r="BM1494" s="5"/>
      <c r="BN1494" s="5"/>
      <c r="BO1494" s="5"/>
      <c r="BP1494" s="5"/>
      <c r="BQ1494" s="5"/>
      <c r="BR1494" s="5"/>
      <c r="BS1494" s="5"/>
      <c r="BT1494" s="5"/>
      <c r="BU1494" s="5"/>
      <c r="BV1494" s="5"/>
      <c r="BW1494" s="5"/>
      <c r="BX1494" s="5"/>
      <c r="BY1494" s="5"/>
      <c r="BZ1494" s="5"/>
      <c r="CA1494" s="5"/>
      <c r="CB1494" s="5"/>
      <c r="CC1494" s="5"/>
      <c r="CD1494" s="5"/>
      <c r="CE1494" s="5"/>
      <c r="CF1494" s="5"/>
      <c r="CG1494" s="5"/>
      <c r="CH1494" s="5"/>
      <c r="CI1494" s="5"/>
      <c r="CJ1494" s="5"/>
      <c r="CK1494" s="5"/>
      <c r="CL1494" s="5"/>
      <c r="CM1494" s="5"/>
      <c r="CN1494" s="5"/>
      <c r="CO1494" s="5"/>
      <c r="CP1494" s="5"/>
      <c r="CQ1494" s="5"/>
      <c r="CR1494" s="5"/>
      <c r="CS1494" s="5"/>
      <c r="CT1494" s="5"/>
      <c r="CU1494" s="5"/>
      <c r="CV1494" s="5"/>
    </row>
    <row r="1495" spans="2:100" x14ac:dyDescent="0.25"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  <c r="CQ1495" s="3"/>
      <c r="CR1495" s="3"/>
      <c r="CS1495" s="3"/>
      <c r="CT1495" s="3"/>
      <c r="CU1495" s="3"/>
      <c r="CV1495" s="3"/>
    </row>
    <row r="1496" spans="2:100" x14ac:dyDescent="0.25">
      <c r="B1496" s="4"/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4"/>
      <c r="AD1496" s="4"/>
      <c r="AE1496" s="4"/>
      <c r="AF1496" s="4"/>
      <c r="AG1496" s="4"/>
      <c r="AH1496" s="4"/>
      <c r="AI1496" s="4"/>
      <c r="AJ1496" s="4"/>
      <c r="AK1496" s="4"/>
      <c r="AL1496" s="4"/>
      <c r="AM1496" s="4"/>
      <c r="AN1496" s="4"/>
      <c r="AO1496" s="4"/>
      <c r="AP1496" s="4"/>
      <c r="AQ1496" s="4"/>
      <c r="AR1496" s="4"/>
      <c r="AS1496" s="4"/>
      <c r="AT1496" s="4"/>
      <c r="AU1496" s="4"/>
      <c r="AV1496" s="4"/>
      <c r="AW1496" s="4"/>
      <c r="AX1496" s="4"/>
      <c r="AY1496" s="4"/>
      <c r="AZ1496" s="4"/>
      <c r="BA1496" s="4"/>
      <c r="BB1496" s="4"/>
      <c r="BC1496" s="4"/>
      <c r="BD1496" s="4"/>
      <c r="BE1496" s="4"/>
      <c r="BF1496" s="4"/>
      <c r="BG1496" s="4"/>
      <c r="BH1496" s="4"/>
      <c r="BI1496" s="4"/>
      <c r="BJ1496" s="4"/>
      <c r="BK1496" s="4"/>
      <c r="BL1496" s="4"/>
      <c r="BM1496" s="4"/>
      <c r="BN1496" s="4"/>
      <c r="BO1496" s="4"/>
      <c r="BP1496" s="4"/>
      <c r="BQ1496" s="4"/>
      <c r="BR1496" s="4"/>
      <c r="BS1496" s="4"/>
      <c r="BT1496" s="4"/>
      <c r="BU1496" s="4"/>
      <c r="BV1496" s="4"/>
      <c r="BW1496" s="4"/>
      <c r="BX1496" s="4"/>
      <c r="BY1496" s="4"/>
      <c r="BZ1496" s="4"/>
      <c r="CA1496" s="4"/>
      <c r="CB1496" s="4"/>
      <c r="CC1496" s="4"/>
      <c r="CD1496" s="4"/>
      <c r="CE1496" s="4"/>
      <c r="CF1496" s="4"/>
      <c r="CG1496" s="4"/>
      <c r="CH1496" s="4"/>
      <c r="CI1496" s="4"/>
      <c r="CJ1496" s="4"/>
      <c r="CK1496" s="4"/>
      <c r="CL1496" s="4"/>
      <c r="CM1496" s="4"/>
      <c r="CN1496" s="4"/>
      <c r="CO1496" s="4"/>
      <c r="CP1496" s="4"/>
      <c r="CQ1496" s="4"/>
      <c r="CR1496" s="4"/>
      <c r="CS1496" s="4"/>
      <c r="CT1496" s="4"/>
      <c r="CU1496" s="4"/>
      <c r="CV1496" s="4"/>
    </row>
    <row r="1497" spans="2:100" x14ac:dyDescent="0.25">
      <c r="B1497" s="5"/>
      <c r="C1497" s="5"/>
      <c r="D1497" s="5"/>
      <c r="E1497" s="5"/>
      <c r="F1497" s="5"/>
      <c r="G1497" s="5"/>
      <c r="H1497" s="5"/>
      <c r="I1497" s="5"/>
      <c r="J1497" s="5"/>
      <c r="K1497" s="5"/>
      <c r="L1497" s="5"/>
      <c r="M1497" s="5"/>
      <c r="N1497" s="5"/>
      <c r="O1497" s="5"/>
      <c r="P1497" s="5"/>
      <c r="Q1497" s="5"/>
      <c r="R1497" s="5"/>
      <c r="S1497" s="5"/>
      <c r="T1497" s="5"/>
      <c r="U1497" s="5"/>
      <c r="V1497" s="5"/>
      <c r="W1497" s="5"/>
      <c r="X1497" s="5"/>
      <c r="Y1497" s="5"/>
      <c r="Z1497" s="5"/>
      <c r="AA1497" s="5"/>
      <c r="AB1497" s="5"/>
      <c r="AC1497" s="5"/>
      <c r="AD1497" s="5"/>
      <c r="AE1497" s="5"/>
      <c r="AF1497" s="5"/>
      <c r="AG1497" s="5"/>
      <c r="AH1497" s="5"/>
      <c r="AI1497" s="5"/>
      <c r="AJ1497" s="5"/>
      <c r="AK1497" s="5"/>
      <c r="AL1497" s="5"/>
      <c r="AM1497" s="5"/>
      <c r="AN1497" s="5"/>
      <c r="AO1497" s="5"/>
      <c r="AP1497" s="5"/>
      <c r="AQ1497" s="5"/>
      <c r="AR1497" s="5"/>
      <c r="AS1497" s="5"/>
      <c r="AT1497" s="5"/>
      <c r="AU1497" s="5"/>
      <c r="AV1497" s="5"/>
      <c r="AW1497" s="5"/>
      <c r="AX1497" s="5"/>
      <c r="AY1497" s="5"/>
      <c r="AZ1497" s="5"/>
      <c r="BA1497" s="5"/>
      <c r="BB1497" s="5"/>
      <c r="BC1497" s="5"/>
      <c r="BD1497" s="5"/>
      <c r="BE1497" s="5"/>
      <c r="BF1497" s="5"/>
      <c r="BG1497" s="5"/>
      <c r="BH1497" s="5"/>
      <c r="BI1497" s="5"/>
      <c r="BJ1497" s="5"/>
      <c r="BK1497" s="5"/>
      <c r="BL1497" s="5"/>
      <c r="BM1497" s="5"/>
      <c r="BN1497" s="5"/>
      <c r="BO1497" s="5"/>
      <c r="BP1497" s="5"/>
      <c r="BQ1497" s="5"/>
      <c r="BR1497" s="5"/>
      <c r="BS1497" s="5"/>
      <c r="BT1497" s="5"/>
      <c r="BU1497" s="5"/>
      <c r="BV1497" s="5"/>
      <c r="BW1497" s="5"/>
      <c r="BX1497" s="5"/>
      <c r="BY1497" s="5"/>
      <c r="BZ1497" s="5"/>
      <c r="CA1497" s="5"/>
      <c r="CB1497" s="5"/>
      <c r="CC1497" s="5"/>
      <c r="CD1497" s="5"/>
      <c r="CE1497" s="5"/>
      <c r="CF1497" s="5"/>
      <c r="CG1497" s="5"/>
      <c r="CH1497" s="5"/>
      <c r="CI1497" s="5"/>
      <c r="CJ1497" s="5"/>
      <c r="CK1497" s="5"/>
      <c r="CL1497" s="5"/>
      <c r="CM1497" s="5"/>
      <c r="CN1497" s="5"/>
      <c r="CO1497" s="5"/>
      <c r="CP1497" s="5"/>
      <c r="CQ1497" s="5"/>
      <c r="CR1497" s="5"/>
      <c r="CS1497" s="5"/>
      <c r="CT1497" s="5"/>
      <c r="CU1497" s="5"/>
      <c r="CV1497" s="5"/>
    </row>
    <row r="1498" spans="2:100" x14ac:dyDescent="0.25"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  <c r="CQ1498" s="3"/>
      <c r="CR1498" s="3"/>
      <c r="CS1498" s="3"/>
      <c r="CT1498" s="3"/>
      <c r="CU1498" s="3"/>
      <c r="CV1498" s="3"/>
    </row>
    <row r="1499" spans="2:100" x14ac:dyDescent="0.25">
      <c r="B1499" s="4"/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4"/>
      <c r="AD1499" s="4"/>
      <c r="AE1499" s="4"/>
      <c r="AF1499" s="4"/>
      <c r="AG1499" s="4"/>
      <c r="AH1499" s="4"/>
      <c r="AI1499" s="4"/>
      <c r="AJ1499" s="4"/>
      <c r="AK1499" s="4"/>
      <c r="AL1499" s="4"/>
      <c r="AM1499" s="4"/>
      <c r="AN1499" s="4"/>
      <c r="AO1499" s="4"/>
      <c r="AP1499" s="4"/>
      <c r="AQ1499" s="4"/>
      <c r="AR1499" s="4"/>
      <c r="AS1499" s="4"/>
      <c r="AT1499" s="4"/>
      <c r="AU1499" s="4"/>
      <c r="AV1499" s="4"/>
      <c r="AW1499" s="4"/>
      <c r="AX1499" s="4"/>
      <c r="AY1499" s="4"/>
      <c r="AZ1499" s="4"/>
      <c r="BA1499" s="4"/>
      <c r="BB1499" s="4"/>
      <c r="BC1499" s="4"/>
      <c r="BD1499" s="4"/>
      <c r="BE1499" s="4"/>
      <c r="BF1499" s="4"/>
      <c r="BG1499" s="4"/>
      <c r="BH1499" s="4"/>
      <c r="BI1499" s="4"/>
      <c r="BJ1499" s="4"/>
      <c r="BK1499" s="4"/>
      <c r="BL1499" s="4"/>
      <c r="BM1499" s="4"/>
      <c r="BN1499" s="4"/>
      <c r="BO1499" s="4"/>
      <c r="BP1499" s="4"/>
      <c r="BQ1499" s="4"/>
      <c r="BR1499" s="4"/>
      <c r="BS1499" s="4"/>
      <c r="BT1499" s="4"/>
      <c r="BU1499" s="4"/>
      <c r="BV1499" s="4"/>
      <c r="BW1499" s="4"/>
      <c r="BX1499" s="4"/>
      <c r="BY1499" s="4"/>
      <c r="BZ1499" s="4"/>
      <c r="CA1499" s="4"/>
      <c r="CB1499" s="4"/>
      <c r="CC1499" s="4"/>
      <c r="CD1499" s="4"/>
      <c r="CE1499" s="4"/>
      <c r="CF1499" s="4"/>
      <c r="CG1499" s="4"/>
      <c r="CH1499" s="4"/>
      <c r="CI1499" s="4"/>
      <c r="CJ1499" s="4"/>
      <c r="CK1499" s="4"/>
      <c r="CL1499" s="4"/>
      <c r="CM1499" s="4"/>
      <c r="CN1499" s="4"/>
      <c r="CO1499" s="4"/>
      <c r="CP1499" s="4"/>
      <c r="CQ1499" s="4"/>
      <c r="CR1499" s="4"/>
      <c r="CS1499" s="4"/>
      <c r="CT1499" s="4"/>
      <c r="CU1499" s="4"/>
      <c r="CV1499" s="4"/>
    </row>
    <row r="1500" spans="2:100" x14ac:dyDescent="0.25">
      <c r="B1500" s="5"/>
      <c r="C1500" s="5"/>
      <c r="D1500" s="5"/>
      <c r="E1500" s="5"/>
      <c r="F1500" s="5"/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Q1500" s="5"/>
      <c r="R1500" s="5"/>
      <c r="S1500" s="5"/>
      <c r="T1500" s="5"/>
      <c r="U1500" s="5"/>
      <c r="V1500" s="5"/>
      <c r="W1500" s="5"/>
      <c r="X1500" s="5"/>
      <c r="Y1500" s="5"/>
      <c r="Z1500" s="5"/>
      <c r="AA1500" s="5"/>
      <c r="AB1500" s="5"/>
      <c r="AC1500" s="5"/>
      <c r="AD1500" s="5"/>
      <c r="AE1500" s="5"/>
      <c r="AF1500" s="5"/>
      <c r="AG1500" s="5"/>
      <c r="AH1500" s="5"/>
      <c r="AI1500" s="5"/>
      <c r="AJ1500" s="5"/>
      <c r="AK1500" s="5"/>
      <c r="AL1500" s="5"/>
      <c r="AM1500" s="5"/>
      <c r="AN1500" s="5"/>
      <c r="AO1500" s="5"/>
      <c r="AP1500" s="5"/>
      <c r="AQ1500" s="5"/>
      <c r="AR1500" s="5"/>
      <c r="AS1500" s="5"/>
      <c r="AT1500" s="5"/>
      <c r="AU1500" s="5"/>
      <c r="AV1500" s="5"/>
      <c r="AW1500" s="5"/>
      <c r="AX1500" s="5"/>
      <c r="AY1500" s="5"/>
      <c r="AZ1500" s="5"/>
      <c r="BA1500" s="5"/>
      <c r="BB1500" s="5"/>
      <c r="BC1500" s="5"/>
      <c r="BD1500" s="5"/>
      <c r="BE1500" s="5"/>
      <c r="BF1500" s="5"/>
      <c r="BG1500" s="5"/>
      <c r="BH1500" s="5"/>
      <c r="BI1500" s="5"/>
      <c r="BJ1500" s="5"/>
      <c r="BK1500" s="5"/>
      <c r="BL1500" s="5"/>
      <c r="BM1500" s="5"/>
      <c r="BN1500" s="5"/>
      <c r="BO1500" s="5"/>
      <c r="BP1500" s="5"/>
      <c r="BQ1500" s="5"/>
      <c r="BR1500" s="5"/>
      <c r="BS1500" s="5"/>
      <c r="BT1500" s="5"/>
      <c r="BU1500" s="5"/>
      <c r="BV1500" s="5"/>
      <c r="BW1500" s="5"/>
      <c r="BX1500" s="5"/>
      <c r="BY1500" s="5"/>
      <c r="BZ1500" s="5"/>
      <c r="CA1500" s="5"/>
      <c r="CB1500" s="5"/>
      <c r="CC1500" s="5"/>
      <c r="CD1500" s="5"/>
      <c r="CE1500" s="5"/>
      <c r="CF1500" s="5"/>
      <c r="CG1500" s="5"/>
      <c r="CH1500" s="5"/>
      <c r="CI1500" s="5"/>
      <c r="CJ1500" s="5"/>
      <c r="CK1500" s="5"/>
      <c r="CL1500" s="5"/>
      <c r="CM1500" s="5"/>
      <c r="CN1500" s="5"/>
      <c r="CO1500" s="5"/>
      <c r="CP1500" s="5"/>
      <c r="CQ1500" s="5"/>
      <c r="CR1500" s="5"/>
      <c r="CS1500" s="5"/>
      <c r="CT1500" s="5"/>
      <c r="CU1500" s="5"/>
      <c r="CV1500" s="5"/>
    </row>
    <row r="1501" spans="2:100" x14ac:dyDescent="0.25"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  <c r="CQ1501" s="3"/>
      <c r="CR1501" s="3"/>
      <c r="CS1501" s="3"/>
      <c r="CT1501" s="3"/>
      <c r="CU1501" s="3"/>
      <c r="CV1501" s="3"/>
    </row>
    <row r="1502" spans="2:100" x14ac:dyDescent="0.25">
      <c r="B1502" s="4"/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4"/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4"/>
      <c r="AD1502" s="4"/>
      <c r="AE1502" s="4"/>
      <c r="AF1502" s="4"/>
      <c r="AG1502" s="4"/>
      <c r="AH1502" s="4"/>
      <c r="AI1502" s="4"/>
      <c r="AJ1502" s="4"/>
      <c r="AK1502" s="4"/>
      <c r="AL1502" s="4"/>
      <c r="AM1502" s="4"/>
      <c r="AN1502" s="4"/>
      <c r="AO1502" s="4"/>
      <c r="AP1502" s="4"/>
      <c r="AQ1502" s="4"/>
      <c r="AR1502" s="4"/>
      <c r="AS1502" s="4"/>
      <c r="AT1502" s="4"/>
      <c r="AU1502" s="4"/>
      <c r="AV1502" s="4"/>
      <c r="AW1502" s="4"/>
      <c r="AX1502" s="4"/>
      <c r="AY1502" s="4"/>
      <c r="AZ1502" s="4"/>
      <c r="BA1502" s="4"/>
      <c r="BB1502" s="4"/>
      <c r="BC1502" s="4"/>
      <c r="BD1502" s="4"/>
      <c r="BE1502" s="4"/>
      <c r="BF1502" s="4"/>
      <c r="BG1502" s="4"/>
      <c r="BH1502" s="4"/>
      <c r="BI1502" s="4"/>
      <c r="BJ1502" s="4"/>
      <c r="BK1502" s="4"/>
      <c r="BL1502" s="4"/>
      <c r="BM1502" s="4"/>
      <c r="BN1502" s="4"/>
      <c r="BO1502" s="4"/>
      <c r="BP1502" s="4"/>
      <c r="BQ1502" s="4"/>
      <c r="BR1502" s="4"/>
      <c r="BS1502" s="4"/>
      <c r="BT1502" s="4"/>
      <c r="BU1502" s="4"/>
      <c r="BV1502" s="4"/>
      <c r="BW1502" s="4"/>
      <c r="BX1502" s="4"/>
      <c r="BY1502" s="4"/>
      <c r="BZ1502" s="4"/>
      <c r="CA1502" s="4"/>
      <c r="CB1502" s="4"/>
      <c r="CC1502" s="4"/>
      <c r="CD1502" s="4"/>
      <c r="CE1502" s="4"/>
      <c r="CF1502" s="4"/>
      <c r="CG1502" s="4"/>
      <c r="CH1502" s="4"/>
      <c r="CI1502" s="4"/>
      <c r="CJ1502" s="4"/>
      <c r="CK1502" s="4"/>
      <c r="CL1502" s="4"/>
      <c r="CM1502" s="4"/>
      <c r="CN1502" s="4"/>
      <c r="CO1502" s="4"/>
      <c r="CP1502" s="4"/>
      <c r="CQ1502" s="4"/>
      <c r="CR1502" s="4"/>
      <c r="CS1502" s="4"/>
      <c r="CT1502" s="4"/>
      <c r="CU1502" s="4"/>
      <c r="CV1502" s="4"/>
    </row>
    <row r="1503" spans="2:100" x14ac:dyDescent="0.25">
      <c r="B1503" s="5"/>
      <c r="C1503" s="5"/>
      <c r="D1503" s="5"/>
      <c r="E1503" s="5"/>
      <c r="F1503" s="5"/>
      <c r="G1503" s="5"/>
      <c r="H1503" s="5"/>
      <c r="I1503" s="5"/>
      <c r="J1503" s="5"/>
      <c r="K1503" s="5"/>
      <c r="L1503" s="5"/>
      <c r="M1503" s="5"/>
      <c r="N1503" s="5"/>
      <c r="O1503" s="5"/>
      <c r="P1503" s="5"/>
      <c r="Q1503" s="5"/>
      <c r="R1503" s="5"/>
      <c r="S1503" s="5"/>
      <c r="T1503" s="5"/>
      <c r="U1503" s="5"/>
      <c r="V1503" s="5"/>
      <c r="W1503" s="5"/>
      <c r="X1503" s="5"/>
      <c r="Y1503" s="5"/>
      <c r="Z1503" s="5"/>
      <c r="AA1503" s="5"/>
      <c r="AB1503" s="5"/>
      <c r="AC1503" s="5"/>
      <c r="AD1503" s="5"/>
      <c r="AE1503" s="5"/>
      <c r="AF1503" s="5"/>
      <c r="AG1503" s="5"/>
      <c r="AH1503" s="5"/>
      <c r="AI1503" s="5"/>
      <c r="AJ1503" s="5"/>
      <c r="AK1503" s="5"/>
      <c r="AL1503" s="5"/>
      <c r="AM1503" s="5"/>
      <c r="AN1503" s="5"/>
      <c r="AO1503" s="5"/>
      <c r="AP1503" s="5"/>
      <c r="AQ1503" s="5"/>
      <c r="AR1503" s="5"/>
      <c r="AS1503" s="5"/>
      <c r="AT1503" s="5"/>
      <c r="AU1503" s="5"/>
      <c r="AV1503" s="5"/>
      <c r="AW1503" s="5"/>
      <c r="AX1503" s="5"/>
      <c r="AY1503" s="5"/>
      <c r="AZ1503" s="5"/>
      <c r="BA1503" s="5"/>
      <c r="BB1503" s="5"/>
      <c r="BC1503" s="5"/>
      <c r="BD1503" s="5"/>
      <c r="BE1503" s="5"/>
      <c r="BF1503" s="5"/>
      <c r="BG1503" s="5"/>
      <c r="BH1503" s="5"/>
      <c r="BI1503" s="5"/>
      <c r="BJ1503" s="5"/>
      <c r="BK1503" s="5"/>
      <c r="BL1503" s="5"/>
      <c r="BM1503" s="5"/>
      <c r="BN1503" s="5"/>
      <c r="BO1503" s="5"/>
      <c r="BP1503" s="5"/>
      <c r="BQ1503" s="5"/>
      <c r="BR1503" s="5"/>
      <c r="BS1503" s="5"/>
      <c r="BT1503" s="5"/>
      <c r="BU1503" s="5"/>
      <c r="BV1503" s="5"/>
      <c r="BW1503" s="5"/>
      <c r="BX1503" s="5"/>
      <c r="BY1503" s="5"/>
      <c r="BZ1503" s="5"/>
      <c r="CA1503" s="5"/>
      <c r="CB1503" s="5"/>
      <c r="CC1503" s="5"/>
      <c r="CD1503" s="5"/>
      <c r="CE1503" s="5"/>
      <c r="CF1503" s="5"/>
      <c r="CG1503" s="5"/>
      <c r="CH1503" s="5"/>
      <c r="CI1503" s="5"/>
      <c r="CJ1503" s="5"/>
      <c r="CK1503" s="5"/>
      <c r="CL1503" s="5"/>
      <c r="CM1503" s="5"/>
      <c r="CN1503" s="5"/>
      <c r="CO1503" s="5"/>
      <c r="CP1503" s="5"/>
      <c r="CQ1503" s="5"/>
      <c r="CR1503" s="5"/>
      <c r="CS1503" s="5"/>
      <c r="CT1503" s="5"/>
      <c r="CU1503" s="5"/>
      <c r="CV1503" s="5"/>
    </row>
    <row r="1504" spans="2:100" x14ac:dyDescent="0.25"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  <c r="CQ1504" s="3"/>
      <c r="CR1504" s="3"/>
      <c r="CS1504" s="3"/>
      <c r="CT1504" s="3"/>
      <c r="CU1504" s="3"/>
      <c r="CV1504" s="3"/>
    </row>
    <row r="1505" spans="2:100" x14ac:dyDescent="0.25">
      <c r="B1505" s="4"/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4"/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4"/>
      <c r="AD1505" s="4"/>
      <c r="AE1505" s="4"/>
      <c r="AF1505" s="4"/>
      <c r="AG1505" s="4"/>
      <c r="AH1505" s="4"/>
      <c r="AI1505" s="4"/>
      <c r="AJ1505" s="4"/>
      <c r="AK1505" s="4"/>
      <c r="AL1505" s="4"/>
      <c r="AM1505" s="4"/>
      <c r="AN1505" s="4"/>
      <c r="AO1505" s="4"/>
      <c r="AP1505" s="4"/>
      <c r="AQ1505" s="4"/>
      <c r="AR1505" s="4"/>
      <c r="AS1505" s="4"/>
      <c r="AT1505" s="4"/>
      <c r="AU1505" s="4"/>
      <c r="AV1505" s="4"/>
      <c r="AW1505" s="4"/>
      <c r="AX1505" s="4"/>
      <c r="AY1505" s="4"/>
      <c r="AZ1505" s="4"/>
      <c r="BA1505" s="4"/>
      <c r="BB1505" s="4"/>
      <c r="BC1505" s="4"/>
      <c r="BD1505" s="4"/>
      <c r="BE1505" s="4"/>
      <c r="BF1505" s="4"/>
      <c r="BG1505" s="4"/>
      <c r="BH1505" s="4"/>
      <c r="BI1505" s="4"/>
      <c r="BJ1505" s="4"/>
      <c r="BK1505" s="4"/>
      <c r="BL1505" s="4"/>
      <c r="BM1505" s="4"/>
      <c r="BN1505" s="4"/>
      <c r="BO1505" s="4"/>
      <c r="BP1505" s="4"/>
      <c r="BQ1505" s="4"/>
      <c r="BR1505" s="4"/>
      <c r="BS1505" s="4"/>
      <c r="BT1505" s="4"/>
      <c r="BU1505" s="4"/>
      <c r="BV1505" s="4"/>
      <c r="BW1505" s="4"/>
      <c r="BX1505" s="4"/>
      <c r="BY1505" s="4"/>
      <c r="BZ1505" s="4"/>
      <c r="CA1505" s="4"/>
      <c r="CB1505" s="4"/>
      <c r="CC1505" s="4"/>
      <c r="CD1505" s="4"/>
      <c r="CE1505" s="4"/>
      <c r="CF1505" s="4"/>
      <c r="CG1505" s="4"/>
      <c r="CH1505" s="4"/>
      <c r="CI1505" s="4"/>
      <c r="CJ1505" s="4"/>
      <c r="CK1505" s="4"/>
      <c r="CL1505" s="4"/>
      <c r="CM1505" s="4"/>
      <c r="CN1505" s="4"/>
      <c r="CO1505" s="4"/>
      <c r="CP1505" s="4"/>
      <c r="CQ1505" s="4"/>
      <c r="CR1505" s="4"/>
      <c r="CS1505" s="4"/>
      <c r="CT1505" s="4"/>
      <c r="CU1505" s="4"/>
      <c r="CV1505" s="4"/>
    </row>
    <row r="1506" spans="2:100" x14ac:dyDescent="0.25">
      <c r="B1506" s="5"/>
      <c r="C1506" s="5"/>
      <c r="D1506" s="5"/>
      <c r="E1506" s="5"/>
      <c r="F1506" s="5"/>
      <c r="G1506" s="5"/>
      <c r="H1506" s="5"/>
      <c r="I1506" s="5"/>
      <c r="J1506" s="5"/>
      <c r="K1506" s="5"/>
      <c r="L1506" s="5"/>
      <c r="M1506" s="5"/>
      <c r="N1506" s="5"/>
      <c r="O1506" s="5"/>
      <c r="P1506" s="5"/>
      <c r="Q1506" s="5"/>
      <c r="R1506" s="5"/>
      <c r="S1506" s="5"/>
      <c r="T1506" s="5"/>
      <c r="U1506" s="5"/>
      <c r="V1506" s="5"/>
      <c r="W1506" s="5"/>
      <c r="X1506" s="5"/>
      <c r="Y1506" s="5"/>
      <c r="Z1506" s="5"/>
      <c r="AA1506" s="5"/>
      <c r="AB1506" s="5"/>
      <c r="AC1506" s="5"/>
      <c r="AD1506" s="5"/>
      <c r="AE1506" s="5"/>
      <c r="AF1506" s="5"/>
      <c r="AG1506" s="5"/>
      <c r="AH1506" s="5"/>
      <c r="AI1506" s="5"/>
      <c r="AJ1506" s="5"/>
      <c r="AK1506" s="5"/>
      <c r="AL1506" s="5"/>
      <c r="AM1506" s="5"/>
      <c r="AN1506" s="5"/>
      <c r="AO1506" s="5"/>
      <c r="AP1506" s="5"/>
      <c r="AQ1506" s="5"/>
      <c r="AR1506" s="5"/>
      <c r="AS1506" s="5"/>
      <c r="AT1506" s="5"/>
      <c r="AU1506" s="5"/>
      <c r="AV1506" s="5"/>
      <c r="AW1506" s="5"/>
      <c r="AX1506" s="5"/>
      <c r="AY1506" s="5"/>
      <c r="AZ1506" s="5"/>
      <c r="BA1506" s="5"/>
      <c r="BB1506" s="5"/>
      <c r="BC1506" s="5"/>
      <c r="BD1506" s="5"/>
      <c r="BE1506" s="5"/>
      <c r="BF1506" s="5"/>
      <c r="BG1506" s="5"/>
      <c r="BH1506" s="5"/>
      <c r="BI1506" s="5"/>
      <c r="BJ1506" s="5"/>
      <c r="BK1506" s="5"/>
      <c r="BL1506" s="5"/>
      <c r="BM1506" s="5"/>
      <c r="BN1506" s="5"/>
      <c r="BO1506" s="5"/>
      <c r="BP1506" s="5"/>
      <c r="BQ1506" s="5"/>
      <c r="BR1506" s="5"/>
      <c r="BS1506" s="5"/>
      <c r="BT1506" s="5"/>
      <c r="BU1506" s="5"/>
      <c r="BV1506" s="5"/>
      <c r="BW1506" s="5"/>
      <c r="BX1506" s="5"/>
      <c r="BY1506" s="5"/>
      <c r="BZ1506" s="5"/>
      <c r="CA1506" s="5"/>
      <c r="CB1506" s="5"/>
      <c r="CC1506" s="5"/>
      <c r="CD1506" s="5"/>
      <c r="CE1506" s="5"/>
      <c r="CF1506" s="5"/>
      <c r="CG1506" s="5"/>
      <c r="CH1506" s="5"/>
      <c r="CI1506" s="5"/>
      <c r="CJ1506" s="5"/>
      <c r="CK1506" s="5"/>
      <c r="CL1506" s="5"/>
      <c r="CM1506" s="5"/>
      <c r="CN1506" s="5"/>
      <c r="CO1506" s="5"/>
      <c r="CP1506" s="5"/>
      <c r="CQ1506" s="5"/>
      <c r="CR1506" s="5"/>
      <c r="CS1506" s="5"/>
      <c r="CT1506" s="5"/>
      <c r="CU1506" s="5"/>
      <c r="CV1506" s="5"/>
    </row>
    <row r="1507" spans="2:100" x14ac:dyDescent="0.25"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  <c r="CQ1507" s="3"/>
      <c r="CR1507" s="3"/>
      <c r="CS1507" s="3"/>
      <c r="CT1507" s="3"/>
      <c r="CU1507" s="3"/>
      <c r="CV1507" s="3"/>
    </row>
    <row r="1508" spans="2:100" x14ac:dyDescent="0.25">
      <c r="B1508" s="4"/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4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4"/>
      <c r="AD1508" s="4"/>
      <c r="AE1508" s="4"/>
      <c r="AF1508" s="4"/>
      <c r="AG1508" s="4"/>
      <c r="AH1508" s="4"/>
      <c r="AI1508" s="4"/>
      <c r="AJ1508" s="4"/>
      <c r="AK1508" s="4"/>
      <c r="AL1508" s="4"/>
      <c r="AM1508" s="4"/>
      <c r="AN1508" s="4"/>
      <c r="AO1508" s="4"/>
      <c r="AP1508" s="4"/>
      <c r="AQ1508" s="4"/>
      <c r="AR1508" s="4"/>
      <c r="AS1508" s="4"/>
      <c r="AT1508" s="4"/>
      <c r="AU1508" s="4"/>
      <c r="AV1508" s="4"/>
      <c r="AW1508" s="4"/>
      <c r="AX1508" s="4"/>
      <c r="AY1508" s="4"/>
      <c r="AZ1508" s="4"/>
      <c r="BA1508" s="4"/>
      <c r="BB1508" s="4"/>
      <c r="BC1508" s="4"/>
      <c r="BD1508" s="4"/>
      <c r="BE1508" s="4"/>
      <c r="BF1508" s="4"/>
      <c r="BG1508" s="4"/>
      <c r="BH1508" s="4"/>
      <c r="BI1508" s="4"/>
      <c r="BJ1508" s="4"/>
      <c r="BK1508" s="4"/>
      <c r="BL1508" s="4"/>
      <c r="BM1508" s="4"/>
      <c r="BN1508" s="4"/>
      <c r="BO1508" s="4"/>
      <c r="BP1508" s="4"/>
      <c r="BQ1508" s="4"/>
      <c r="BR1508" s="4"/>
      <c r="BS1508" s="4"/>
      <c r="BT1508" s="4"/>
      <c r="BU1508" s="4"/>
      <c r="BV1508" s="4"/>
      <c r="BW1508" s="4"/>
      <c r="BX1508" s="4"/>
      <c r="BY1508" s="4"/>
      <c r="BZ1508" s="4"/>
      <c r="CA1508" s="4"/>
      <c r="CB1508" s="4"/>
      <c r="CC1508" s="4"/>
      <c r="CD1508" s="4"/>
      <c r="CE1508" s="4"/>
      <c r="CF1508" s="4"/>
      <c r="CG1508" s="4"/>
      <c r="CH1508" s="4"/>
      <c r="CI1508" s="4"/>
      <c r="CJ1508" s="4"/>
      <c r="CK1508" s="4"/>
      <c r="CL1508" s="4"/>
      <c r="CM1508" s="4"/>
      <c r="CN1508" s="4"/>
      <c r="CO1508" s="4"/>
      <c r="CP1508" s="4"/>
      <c r="CQ1508" s="4"/>
      <c r="CR1508" s="4"/>
      <c r="CS1508" s="4"/>
      <c r="CT1508" s="4"/>
      <c r="CU1508" s="4"/>
      <c r="CV1508" s="4"/>
    </row>
    <row r="1509" spans="2:100" x14ac:dyDescent="0.25">
      <c r="B1509" s="5"/>
      <c r="C1509" s="5"/>
      <c r="D1509" s="5"/>
      <c r="E1509" s="5"/>
      <c r="F1509" s="5"/>
      <c r="G1509" s="5"/>
      <c r="H1509" s="5"/>
      <c r="I1509" s="5"/>
      <c r="J1509" s="5"/>
      <c r="K1509" s="5"/>
      <c r="L1509" s="5"/>
      <c r="M1509" s="5"/>
      <c r="N1509" s="5"/>
      <c r="O1509" s="5"/>
      <c r="P1509" s="5"/>
      <c r="Q1509" s="5"/>
      <c r="R1509" s="5"/>
      <c r="S1509" s="5"/>
      <c r="T1509" s="5"/>
      <c r="U1509" s="5"/>
      <c r="V1509" s="5"/>
      <c r="W1509" s="5"/>
      <c r="X1509" s="5"/>
      <c r="Y1509" s="5"/>
      <c r="Z1509" s="5"/>
      <c r="AA1509" s="5"/>
      <c r="AB1509" s="5"/>
      <c r="AC1509" s="5"/>
      <c r="AD1509" s="5"/>
      <c r="AE1509" s="5"/>
      <c r="AF1509" s="5"/>
      <c r="AG1509" s="5"/>
      <c r="AH1509" s="5"/>
      <c r="AI1509" s="5"/>
      <c r="AJ1509" s="5"/>
      <c r="AK1509" s="5"/>
      <c r="AL1509" s="5"/>
      <c r="AM1509" s="5"/>
      <c r="AN1509" s="5"/>
      <c r="AO1509" s="5"/>
      <c r="AP1509" s="5"/>
      <c r="AQ1509" s="5"/>
      <c r="AR1509" s="5"/>
      <c r="AS1509" s="5"/>
      <c r="AT1509" s="5"/>
      <c r="AU1509" s="5"/>
      <c r="AV1509" s="5"/>
      <c r="AW1509" s="5"/>
      <c r="AX1509" s="5"/>
      <c r="AY1509" s="5"/>
      <c r="AZ1509" s="5"/>
      <c r="BA1509" s="5"/>
      <c r="BB1509" s="5"/>
      <c r="BC1509" s="5"/>
      <c r="BD1509" s="5"/>
      <c r="BE1509" s="5"/>
      <c r="BF1509" s="5"/>
      <c r="BG1509" s="5"/>
      <c r="BH1509" s="5"/>
      <c r="BI1509" s="5"/>
      <c r="BJ1509" s="5"/>
      <c r="BK1509" s="5"/>
      <c r="BL1509" s="5"/>
      <c r="BM1509" s="5"/>
      <c r="BN1509" s="5"/>
      <c r="BO1509" s="5"/>
      <c r="BP1509" s="5"/>
      <c r="BQ1509" s="5"/>
      <c r="BR1509" s="5"/>
      <c r="BS1509" s="5"/>
      <c r="BT1509" s="5"/>
      <c r="BU1509" s="5"/>
      <c r="BV1509" s="5"/>
      <c r="BW1509" s="5"/>
      <c r="BX1509" s="5"/>
      <c r="BY1509" s="5"/>
      <c r="BZ1509" s="5"/>
      <c r="CA1509" s="5"/>
      <c r="CB1509" s="5"/>
      <c r="CC1509" s="5"/>
      <c r="CD1509" s="5"/>
      <c r="CE1509" s="5"/>
      <c r="CF1509" s="5"/>
      <c r="CG1509" s="5"/>
      <c r="CH1509" s="5"/>
      <c r="CI1509" s="5"/>
      <c r="CJ1509" s="5"/>
      <c r="CK1509" s="5"/>
      <c r="CL1509" s="5"/>
      <c r="CM1509" s="5"/>
      <c r="CN1509" s="5"/>
      <c r="CO1509" s="5"/>
      <c r="CP1509" s="5"/>
      <c r="CQ1509" s="5"/>
      <c r="CR1509" s="5"/>
      <c r="CS1509" s="5"/>
      <c r="CT1509" s="5"/>
      <c r="CU1509" s="5"/>
      <c r="CV1509" s="5"/>
    </row>
    <row r="1510" spans="2:100" x14ac:dyDescent="0.25"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  <c r="CQ1510" s="3"/>
      <c r="CR1510" s="3"/>
      <c r="CS1510" s="3"/>
      <c r="CT1510" s="3"/>
      <c r="CU1510" s="3"/>
      <c r="CV1510" s="3"/>
    </row>
    <row r="1511" spans="2:100" x14ac:dyDescent="0.25">
      <c r="B1511" s="4"/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4"/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4"/>
      <c r="AD1511" s="4"/>
      <c r="AE1511" s="4"/>
      <c r="AF1511" s="4"/>
      <c r="AG1511" s="4"/>
      <c r="AH1511" s="4"/>
      <c r="AI1511" s="4"/>
      <c r="AJ1511" s="4"/>
      <c r="AK1511" s="4"/>
      <c r="AL1511" s="4"/>
      <c r="AM1511" s="4"/>
      <c r="AN1511" s="4"/>
      <c r="AO1511" s="4"/>
      <c r="AP1511" s="4"/>
      <c r="AQ1511" s="4"/>
      <c r="AR1511" s="4"/>
      <c r="AS1511" s="4"/>
      <c r="AT1511" s="4"/>
      <c r="AU1511" s="4"/>
      <c r="AV1511" s="4"/>
      <c r="AW1511" s="4"/>
      <c r="AX1511" s="4"/>
      <c r="AY1511" s="4"/>
      <c r="AZ1511" s="4"/>
      <c r="BA1511" s="4"/>
      <c r="BB1511" s="4"/>
      <c r="BC1511" s="4"/>
      <c r="BD1511" s="4"/>
      <c r="BE1511" s="4"/>
      <c r="BF1511" s="4"/>
      <c r="BG1511" s="4"/>
      <c r="BH1511" s="4"/>
      <c r="BI1511" s="4"/>
      <c r="BJ1511" s="4"/>
      <c r="BK1511" s="4"/>
      <c r="BL1511" s="4"/>
      <c r="BM1511" s="4"/>
      <c r="BN1511" s="4"/>
      <c r="BO1511" s="4"/>
      <c r="BP1511" s="4"/>
      <c r="BQ1511" s="4"/>
      <c r="BR1511" s="4"/>
      <c r="BS1511" s="4"/>
      <c r="BT1511" s="4"/>
      <c r="BU1511" s="4"/>
      <c r="BV1511" s="4"/>
      <c r="BW1511" s="4"/>
      <c r="BX1511" s="4"/>
      <c r="BY1511" s="4"/>
      <c r="BZ1511" s="4"/>
      <c r="CA1511" s="4"/>
      <c r="CB1511" s="4"/>
      <c r="CC1511" s="4"/>
      <c r="CD1511" s="4"/>
      <c r="CE1511" s="4"/>
      <c r="CF1511" s="4"/>
      <c r="CG1511" s="4"/>
      <c r="CH1511" s="4"/>
      <c r="CI1511" s="4"/>
      <c r="CJ1511" s="4"/>
      <c r="CK1511" s="4"/>
      <c r="CL1511" s="4"/>
      <c r="CM1511" s="4"/>
      <c r="CN1511" s="4"/>
      <c r="CO1511" s="4"/>
      <c r="CP1511" s="4"/>
      <c r="CQ1511" s="4"/>
      <c r="CR1511" s="4"/>
      <c r="CS1511" s="4"/>
      <c r="CT1511" s="4"/>
      <c r="CU1511" s="4"/>
      <c r="CV1511" s="4"/>
    </row>
    <row r="1512" spans="2:100" x14ac:dyDescent="0.25">
      <c r="B1512" s="5"/>
      <c r="C1512" s="5"/>
      <c r="D1512" s="5"/>
      <c r="E1512" s="5"/>
      <c r="F1512" s="5"/>
      <c r="G1512" s="5"/>
      <c r="H1512" s="5"/>
      <c r="I1512" s="5"/>
      <c r="J1512" s="5"/>
      <c r="K1512" s="5"/>
      <c r="L1512" s="5"/>
      <c r="M1512" s="5"/>
      <c r="N1512" s="5"/>
      <c r="O1512" s="5"/>
      <c r="P1512" s="5"/>
      <c r="Q1512" s="5"/>
      <c r="R1512" s="5"/>
      <c r="S1512" s="5"/>
      <c r="T1512" s="5"/>
      <c r="U1512" s="5"/>
      <c r="V1512" s="5"/>
      <c r="W1512" s="5"/>
      <c r="X1512" s="5"/>
      <c r="Y1512" s="5"/>
      <c r="Z1512" s="5"/>
      <c r="AA1512" s="5"/>
      <c r="AB1512" s="5"/>
      <c r="AC1512" s="5"/>
      <c r="AD1512" s="5"/>
      <c r="AE1512" s="5"/>
      <c r="AF1512" s="5"/>
      <c r="AG1512" s="5"/>
      <c r="AH1512" s="5"/>
      <c r="AI1512" s="5"/>
      <c r="AJ1512" s="5"/>
      <c r="AK1512" s="5"/>
      <c r="AL1512" s="5"/>
      <c r="AM1512" s="5"/>
      <c r="AN1512" s="5"/>
      <c r="AO1512" s="5"/>
      <c r="AP1512" s="5"/>
      <c r="AQ1512" s="5"/>
      <c r="AR1512" s="5"/>
      <c r="AS1512" s="5"/>
      <c r="AT1512" s="5"/>
      <c r="AU1512" s="5"/>
      <c r="AV1512" s="5"/>
      <c r="AW1512" s="5"/>
      <c r="AX1512" s="5"/>
      <c r="AY1512" s="5"/>
      <c r="AZ1512" s="5"/>
      <c r="BA1512" s="5"/>
      <c r="BB1512" s="5"/>
      <c r="BC1512" s="5"/>
      <c r="BD1512" s="5"/>
      <c r="BE1512" s="5"/>
      <c r="BF1512" s="5"/>
      <c r="BG1512" s="5"/>
      <c r="BH1512" s="5"/>
      <c r="BI1512" s="5"/>
      <c r="BJ1512" s="5"/>
      <c r="BK1512" s="5"/>
      <c r="BL1512" s="5"/>
      <c r="BM1512" s="5"/>
      <c r="BN1512" s="5"/>
      <c r="BO1512" s="5"/>
      <c r="BP1512" s="5"/>
      <c r="BQ1512" s="5"/>
      <c r="BR1512" s="5"/>
      <c r="BS1512" s="5"/>
      <c r="BT1512" s="5"/>
      <c r="BU1512" s="5"/>
      <c r="BV1512" s="5"/>
      <c r="BW1512" s="5"/>
      <c r="BX1512" s="5"/>
      <c r="BY1512" s="5"/>
      <c r="BZ1512" s="5"/>
      <c r="CA1512" s="5"/>
      <c r="CB1512" s="5"/>
      <c r="CC1512" s="5"/>
      <c r="CD1512" s="5"/>
      <c r="CE1512" s="5"/>
      <c r="CF1512" s="5"/>
      <c r="CG1512" s="5"/>
      <c r="CH1512" s="5"/>
      <c r="CI1512" s="5"/>
      <c r="CJ1512" s="5"/>
      <c r="CK1512" s="5"/>
      <c r="CL1512" s="5"/>
      <c r="CM1512" s="5"/>
      <c r="CN1512" s="5"/>
      <c r="CO1512" s="5"/>
      <c r="CP1512" s="5"/>
      <c r="CQ1512" s="5"/>
      <c r="CR1512" s="5"/>
      <c r="CS1512" s="5"/>
      <c r="CT1512" s="5"/>
      <c r="CU1512" s="5"/>
      <c r="CV1512" s="5"/>
    </row>
    <row r="1513" spans="2:100" x14ac:dyDescent="0.25"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  <c r="CQ1513" s="3"/>
      <c r="CR1513" s="3"/>
      <c r="CS1513" s="3"/>
      <c r="CT1513" s="3"/>
      <c r="CU1513" s="3"/>
      <c r="CV1513" s="3"/>
    </row>
    <row r="1514" spans="2:100" x14ac:dyDescent="0.25">
      <c r="B1514" s="4"/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4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4"/>
      <c r="AD1514" s="4"/>
      <c r="AE1514" s="4"/>
      <c r="AF1514" s="4"/>
      <c r="AG1514" s="4"/>
      <c r="AH1514" s="4"/>
      <c r="AI1514" s="4"/>
      <c r="AJ1514" s="4"/>
      <c r="AK1514" s="4"/>
      <c r="AL1514" s="4"/>
      <c r="AM1514" s="4"/>
      <c r="AN1514" s="4"/>
      <c r="AO1514" s="4"/>
      <c r="AP1514" s="4"/>
      <c r="AQ1514" s="4"/>
      <c r="AR1514" s="4"/>
      <c r="AS1514" s="4"/>
      <c r="AT1514" s="4"/>
      <c r="AU1514" s="4"/>
      <c r="AV1514" s="4"/>
      <c r="AW1514" s="4"/>
      <c r="AX1514" s="4"/>
      <c r="AY1514" s="4"/>
      <c r="AZ1514" s="4"/>
      <c r="BA1514" s="4"/>
      <c r="BB1514" s="4"/>
      <c r="BC1514" s="4"/>
      <c r="BD1514" s="4"/>
      <c r="BE1514" s="4"/>
      <c r="BF1514" s="4"/>
      <c r="BG1514" s="4"/>
      <c r="BH1514" s="4"/>
      <c r="BI1514" s="4"/>
      <c r="BJ1514" s="4"/>
      <c r="BK1514" s="4"/>
      <c r="BL1514" s="4"/>
      <c r="BM1514" s="4"/>
      <c r="BN1514" s="4"/>
      <c r="BO1514" s="4"/>
      <c r="BP1514" s="4"/>
      <c r="BQ1514" s="4"/>
      <c r="BR1514" s="4"/>
      <c r="BS1514" s="4"/>
      <c r="BT1514" s="4"/>
      <c r="BU1514" s="4"/>
      <c r="BV1514" s="4"/>
      <c r="BW1514" s="4"/>
      <c r="BX1514" s="4"/>
      <c r="BY1514" s="4"/>
      <c r="BZ1514" s="4"/>
      <c r="CA1514" s="4"/>
      <c r="CB1514" s="4"/>
      <c r="CC1514" s="4"/>
      <c r="CD1514" s="4"/>
      <c r="CE1514" s="4"/>
      <c r="CF1514" s="4"/>
      <c r="CG1514" s="4"/>
      <c r="CH1514" s="4"/>
      <c r="CI1514" s="4"/>
      <c r="CJ1514" s="4"/>
      <c r="CK1514" s="4"/>
      <c r="CL1514" s="4"/>
      <c r="CM1514" s="4"/>
      <c r="CN1514" s="4"/>
      <c r="CO1514" s="4"/>
      <c r="CP1514" s="4"/>
      <c r="CQ1514" s="4"/>
      <c r="CR1514" s="4"/>
      <c r="CS1514" s="4"/>
      <c r="CT1514" s="4"/>
      <c r="CU1514" s="4"/>
      <c r="CV1514" s="4"/>
    </row>
    <row r="1515" spans="2:100" x14ac:dyDescent="0.25">
      <c r="B1515" s="5"/>
      <c r="C1515" s="5"/>
      <c r="D1515" s="5"/>
      <c r="E1515" s="5"/>
      <c r="F1515" s="5"/>
      <c r="G1515" s="5"/>
      <c r="H1515" s="5"/>
      <c r="I1515" s="5"/>
      <c r="J1515" s="5"/>
      <c r="K1515" s="5"/>
      <c r="L1515" s="5"/>
      <c r="M1515" s="5"/>
      <c r="N1515" s="5"/>
      <c r="O1515" s="5"/>
      <c r="P1515" s="5"/>
      <c r="Q1515" s="5"/>
      <c r="R1515" s="5"/>
      <c r="S1515" s="5"/>
      <c r="T1515" s="5"/>
      <c r="U1515" s="5"/>
      <c r="V1515" s="5"/>
      <c r="W1515" s="5"/>
      <c r="X1515" s="5"/>
      <c r="Y1515" s="5"/>
      <c r="Z1515" s="5"/>
      <c r="AA1515" s="5"/>
      <c r="AB1515" s="5"/>
      <c r="AC1515" s="5"/>
      <c r="AD1515" s="5"/>
      <c r="AE1515" s="5"/>
      <c r="AF1515" s="5"/>
      <c r="AG1515" s="5"/>
      <c r="AH1515" s="5"/>
      <c r="AI1515" s="5"/>
      <c r="AJ1515" s="5"/>
      <c r="AK1515" s="5"/>
      <c r="AL1515" s="5"/>
      <c r="AM1515" s="5"/>
      <c r="AN1515" s="5"/>
      <c r="AO1515" s="5"/>
      <c r="AP1515" s="5"/>
      <c r="AQ1515" s="5"/>
      <c r="AR1515" s="5"/>
      <c r="AS1515" s="5"/>
      <c r="AT1515" s="5"/>
      <c r="AU1515" s="5"/>
      <c r="AV1515" s="5"/>
      <c r="AW1515" s="5"/>
      <c r="AX1515" s="5"/>
      <c r="AY1515" s="5"/>
      <c r="AZ1515" s="5"/>
      <c r="BA1515" s="5"/>
      <c r="BB1515" s="5"/>
      <c r="BC1515" s="5"/>
      <c r="BD1515" s="5"/>
      <c r="BE1515" s="5"/>
      <c r="BF1515" s="5"/>
      <c r="BG1515" s="5"/>
      <c r="BH1515" s="5"/>
      <c r="BI1515" s="5"/>
      <c r="BJ1515" s="5"/>
      <c r="BK1515" s="5"/>
      <c r="BL1515" s="5"/>
      <c r="BM1515" s="5"/>
      <c r="BN1515" s="5"/>
      <c r="BO1515" s="5"/>
      <c r="BP1515" s="5"/>
      <c r="BQ1515" s="5"/>
      <c r="BR1515" s="5"/>
      <c r="BS1515" s="5"/>
      <c r="BT1515" s="5"/>
      <c r="BU1515" s="5"/>
      <c r="BV1515" s="5"/>
      <c r="BW1515" s="5"/>
      <c r="BX1515" s="5"/>
      <c r="BY1515" s="5"/>
      <c r="BZ1515" s="5"/>
      <c r="CA1515" s="5"/>
      <c r="CB1515" s="5"/>
      <c r="CC1515" s="5"/>
      <c r="CD1515" s="5"/>
      <c r="CE1515" s="5"/>
      <c r="CF1515" s="5"/>
      <c r="CG1515" s="5"/>
      <c r="CH1515" s="5"/>
      <c r="CI1515" s="5"/>
      <c r="CJ1515" s="5"/>
      <c r="CK1515" s="5"/>
      <c r="CL1515" s="5"/>
      <c r="CM1515" s="5"/>
      <c r="CN1515" s="5"/>
      <c r="CO1515" s="5"/>
      <c r="CP1515" s="5"/>
      <c r="CQ1515" s="5"/>
      <c r="CR1515" s="5"/>
      <c r="CS1515" s="5"/>
      <c r="CT1515" s="5"/>
      <c r="CU1515" s="5"/>
      <c r="CV1515" s="5"/>
    </row>
    <row r="1516" spans="2:100" x14ac:dyDescent="0.25"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  <c r="CQ1516" s="3"/>
      <c r="CR1516" s="3"/>
      <c r="CS1516" s="3"/>
      <c r="CT1516" s="3"/>
      <c r="CU1516" s="3"/>
      <c r="CV1516" s="3"/>
    </row>
    <row r="1517" spans="2:100" x14ac:dyDescent="0.25">
      <c r="B1517" s="4"/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4"/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4"/>
      <c r="AD1517" s="4"/>
      <c r="AE1517" s="4"/>
      <c r="AF1517" s="4"/>
      <c r="AG1517" s="4"/>
      <c r="AH1517" s="4"/>
      <c r="AI1517" s="4"/>
      <c r="AJ1517" s="4"/>
      <c r="AK1517" s="4"/>
      <c r="AL1517" s="4"/>
      <c r="AM1517" s="4"/>
      <c r="AN1517" s="4"/>
      <c r="AO1517" s="4"/>
      <c r="AP1517" s="4"/>
      <c r="AQ1517" s="4"/>
      <c r="AR1517" s="4"/>
      <c r="AS1517" s="4"/>
      <c r="AT1517" s="4"/>
      <c r="AU1517" s="4"/>
      <c r="AV1517" s="4"/>
      <c r="AW1517" s="4"/>
      <c r="AX1517" s="4"/>
      <c r="AY1517" s="4"/>
      <c r="AZ1517" s="4"/>
      <c r="BA1517" s="4"/>
      <c r="BB1517" s="4"/>
      <c r="BC1517" s="4"/>
      <c r="BD1517" s="4"/>
      <c r="BE1517" s="4"/>
      <c r="BF1517" s="4"/>
      <c r="BG1517" s="4"/>
      <c r="BH1517" s="4"/>
      <c r="BI1517" s="4"/>
      <c r="BJ1517" s="4"/>
      <c r="BK1517" s="4"/>
      <c r="BL1517" s="4"/>
      <c r="BM1517" s="4"/>
      <c r="BN1517" s="4"/>
      <c r="BO1517" s="4"/>
      <c r="BP1517" s="4"/>
      <c r="BQ1517" s="4"/>
      <c r="BR1517" s="4"/>
      <c r="BS1517" s="4"/>
      <c r="BT1517" s="4"/>
      <c r="BU1517" s="4"/>
      <c r="BV1517" s="4"/>
      <c r="BW1517" s="4"/>
      <c r="BX1517" s="4"/>
      <c r="BY1517" s="4"/>
      <c r="BZ1517" s="4"/>
      <c r="CA1517" s="4"/>
      <c r="CB1517" s="4"/>
      <c r="CC1517" s="4"/>
      <c r="CD1517" s="4"/>
      <c r="CE1517" s="4"/>
      <c r="CF1517" s="4"/>
      <c r="CG1517" s="4"/>
      <c r="CH1517" s="4"/>
      <c r="CI1517" s="4"/>
      <c r="CJ1517" s="4"/>
      <c r="CK1517" s="4"/>
      <c r="CL1517" s="4"/>
      <c r="CM1517" s="4"/>
      <c r="CN1517" s="4"/>
      <c r="CO1517" s="4"/>
      <c r="CP1517" s="4"/>
      <c r="CQ1517" s="4"/>
      <c r="CR1517" s="4"/>
      <c r="CS1517" s="4"/>
      <c r="CT1517" s="4"/>
      <c r="CU1517" s="4"/>
      <c r="CV1517" s="4"/>
    </row>
    <row r="1518" spans="2:100" x14ac:dyDescent="0.25">
      <c r="B1518" s="5"/>
      <c r="C1518" s="5"/>
      <c r="D1518" s="5"/>
      <c r="E1518" s="5"/>
      <c r="F1518" s="5"/>
      <c r="G1518" s="5"/>
      <c r="H1518" s="5"/>
      <c r="I1518" s="5"/>
      <c r="J1518" s="5"/>
      <c r="K1518" s="5"/>
      <c r="L1518" s="5"/>
      <c r="M1518" s="5"/>
      <c r="N1518" s="5"/>
      <c r="O1518" s="5"/>
      <c r="P1518" s="5"/>
      <c r="Q1518" s="5"/>
      <c r="R1518" s="5"/>
      <c r="S1518" s="5"/>
      <c r="T1518" s="5"/>
      <c r="U1518" s="5"/>
      <c r="V1518" s="5"/>
      <c r="W1518" s="5"/>
      <c r="X1518" s="5"/>
      <c r="Y1518" s="5"/>
      <c r="Z1518" s="5"/>
      <c r="AA1518" s="5"/>
      <c r="AB1518" s="5"/>
      <c r="AC1518" s="5"/>
      <c r="AD1518" s="5"/>
      <c r="AE1518" s="5"/>
      <c r="AF1518" s="5"/>
      <c r="AG1518" s="5"/>
      <c r="AH1518" s="5"/>
      <c r="AI1518" s="5"/>
      <c r="AJ1518" s="5"/>
      <c r="AK1518" s="5"/>
      <c r="AL1518" s="5"/>
      <c r="AM1518" s="5"/>
      <c r="AN1518" s="5"/>
      <c r="AO1518" s="5"/>
      <c r="AP1518" s="5"/>
      <c r="AQ1518" s="5"/>
      <c r="AR1518" s="5"/>
      <c r="AS1518" s="5"/>
      <c r="AT1518" s="5"/>
      <c r="AU1518" s="5"/>
      <c r="AV1518" s="5"/>
      <c r="AW1518" s="5"/>
      <c r="AX1518" s="5"/>
      <c r="AY1518" s="5"/>
      <c r="AZ1518" s="5"/>
      <c r="BA1518" s="5"/>
      <c r="BB1518" s="5"/>
      <c r="BC1518" s="5"/>
      <c r="BD1518" s="5"/>
      <c r="BE1518" s="5"/>
      <c r="BF1518" s="5"/>
      <c r="BG1518" s="5"/>
      <c r="BH1518" s="5"/>
      <c r="BI1518" s="5"/>
      <c r="BJ1518" s="5"/>
      <c r="BK1518" s="5"/>
      <c r="BL1518" s="5"/>
      <c r="BM1518" s="5"/>
      <c r="BN1518" s="5"/>
      <c r="BO1518" s="5"/>
      <c r="BP1518" s="5"/>
      <c r="BQ1518" s="5"/>
      <c r="BR1518" s="5"/>
      <c r="BS1518" s="5"/>
      <c r="BT1518" s="5"/>
      <c r="BU1518" s="5"/>
      <c r="BV1518" s="5"/>
      <c r="BW1518" s="5"/>
      <c r="BX1518" s="5"/>
      <c r="BY1518" s="5"/>
      <c r="BZ1518" s="5"/>
      <c r="CA1518" s="5"/>
      <c r="CB1518" s="5"/>
      <c r="CC1518" s="5"/>
      <c r="CD1518" s="5"/>
      <c r="CE1518" s="5"/>
      <c r="CF1518" s="5"/>
      <c r="CG1518" s="5"/>
      <c r="CH1518" s="5"/>
      <c r="CI1518" s="5"/>
      <c r="CJ1518" s="5"/>
      <c r="CK1518" s="5"/>
      <c r="CL1518" s="5"/>
      <c r="CM1518" s="5"/>
      <c r="CN1518" s="5"/>
      <c r="CO1518" s="5"/>
      <c r="CP1518" s="5"/>
      <c r="CQ1518" s="5"/>
      <c r="CR1518" s="5"/>
      <c r="CS1518" s="5"/>
      <c r="CT1518" s="5"/>
      <c r="CU1518" s="5"/>
      <c r="CV1518" s="5"/>
    </row>
    <row r="1519" spans="2:100" x14ac:dyDescent="0.25"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  <c r="CQ1519" s="3"/>
      <c r="CR1519" s="3"/>
      <c r="CS1519" s="3"/>
      <c r="CT1519" s="3"/>
      <c r="CU1519" s="3"/>
      <c r="CV1519" s="3"/>
    </row>
    <row r="1520" spans="2:100" x14ac:dyDescent="0.25">
      <c r="B1520" s="4"/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4"/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4"/>
      <c r="AD1520" s="4"/>
      <c r="AE1520" s="4"/>
      <c r="AF1520" s="4"/>
      <c r="AG1520" s="4"/>
      <c r="AH1520" s="4"/>
      <c r="AI1520" s="4"/>
      <c r="AJ1520" s="4"/>
      <c r="AK1520" s="4"/>
      <c r="AL1520" s="4"/>
      <c r="AM1520" s="4"/>
      <c r="AN1520" s="4"/>
      <c r="AO1520" s="4"/>
      <c r="AP1520" s="4"/>
      <c r="AQ1520" s="4"/>
      <c r="AR1520" s="4"/>
      <c r="AS1520" s="4"/>
      <c r="AT1520" s="4"/>
      <c r="AU1520" s="4"/>
      <c r="AV1520" s="4"/>
      <c r="AW1520" s="4"/>
      <c r="AX1520" s="4"/>
      <c r="AY1520" s="4"/>
      <c r="AZ1520" s="4"/>
      <c r="BA1520" s="4"/>
      <c r="BB1520" s="4"/>
      <c r="BC1520" s="4"/>
      <c r="BD1520" s="4"/>
      <c r="BE1520" s="4"/>
      <c r="BF1520" s="4"/>
      <c r="BG1520" s="4"/>
      <c r="BH1520" s="4"/>
      <c r="BI1520" s="4"/>
      <c r="BJ1520" s="4"/>
      <c r="BK1520" s="4"/>
      <c r="BL1520" s="4"/>
      <c r="BM1520" s="4"/>
      <c r="BN1520" s="4"/>
      <c r="BO1520" s="4"/>
      <c r="BP1520" s="4"/>
      <c r="BQ1520" s="4"/>
      <c r="BR1520" s="4"/>
      <c r="BS1520" s="4"/>
      <c r="BT1520" s="4"/>
      <c r="BU1520" s="4"/>
      <c r="BV1520" s="4"/>
      <c r="BW1520" s="4"/>
      <c r="BX1520" s="4"/>
      <c r="BY1520" s="4"/>
      <c r="BZ1520" s="4"/>
      <c r="CA1520" s="4"/>
      <c r="CB1520" s="4"/>
      <c r="CC1520" s="4"/>
      <c r="CD1520" s="4"/>
      <c r="CE1520" s="4"/>
      <c r="CF1520" s="4"/>
      <c r="CG1520" s="4"/>
      <c r="CH1520" s="4"/>
      <c r="CI1520" s="4"/>
      <c r="CJ1520" s="4"/>
      <c r="CK1520" s="4"/>
      <c r="CL1520" s="4"/>
      <c r="CM1520" s="4"/>
      <c r="CN1520" s="4"/>
      <c r="CO1520" s="4"/>
      <c r="CP1520" s="4"/>
      <c r="CQ1520" s="4"/>
      <c r="CR1520" s="4"/>
      <c r="CS1520" s="4"/>
      <c r="CT1520" s="4"/>
      <c r="CU1520" s="4"/>
      <c r="CV1520" s="4"/>
    </row>
    <row r="1521" spans="2:100" x14ac:dyDescent="0.25">
      <c r="B1521" s="5"/>
      <c r="C1521" s="5"/>
      <c r="D1521" s="5"/>
      <c r="E1521" s="5"/>
      <c r="F1521" s="5"/>
      <c r="G1521" s="5"/>
      <c r="H1521" s="5"/>
      <c r="I1521" s="5"/>
      <c r="J1521" s="5"/>
      <c r="K1521" s="5"/>
      <c r="L1521" s="5"/>
      <c r="M1521" s="5"/>
      <c r="N1521" s="5"/>
      <c r="O1521" s="5"/>
      <c r="P1521" s="5"/>
      <c r="Q1521" s="5"/>
      <c r="R1521" s="5"/>
      <c r="S1521" s="5"/>
      <c r="T1521" s="5"/>
      <c r="U1521" s="5"/>
      <c r="V1521" s="5"/>
      <c r="W1521" s="5"/>
      <c r="X1521" s="5"/>
      <c r="Y1521" s="5"/>
      <c r="Z1521" s="5"/>
      <c r="AA1521" s="5"/>
      <c r="AB1521" s="5"/>
      <c r="AC1521" s="5"/>
      <c r="AD1521" s="5"/>
      <c r="AE1521" s="5"/>
      <c r="AF1521" s="5"/>
      <c r="AG1521" s="5"/>
      <c r="AH1521" s="5"/>
      <c r="AI1521" s="5"/>
      <c r="AJ1521" s="5"/>
      <c r="AK1521" s="5"/>
      <c r="AL1521" s="5"/>
      <c r="AM1521" s="5"/>
      <c r="AN1521" s="5"/>
      <c r="AO1521" s="5"/>
      <c r="AP1521" s="5"/>
      <c r="AQ1521" s="5"/>
      <c r="AR1521" s="5"/>
      <c r="AS1521" s="5"/>
      <c r="AT1521" s="5"/>
      <c r="AU1521" s="5"/>
      <c r="AV1521" s="5"/>
      <c r="AW1521" s="5"/>
      <c r="AX1521" s="5"/>
      <c r="AY1521" s="5"/>
      <c r="AZ1521" s="5"/>
      <c r="BA1521" s="5"/>
      <c r="BB1521" s="5"/>
      <c r="BC1521" s="5"/>
      <c r="BD1521" s="5"/>
      <c r="BE1521" s="5"/>
      <c r="BF1521" s="5"/>
      <c r="BG1521" s="5"/>
      <c r="BH1521" s="5"/>
      <c r="BI1521" s="5"/>
      <c r="BJ1521" s="5"/>
      <c r="BK1521" s="5"/>
      <c r="BL1521" s="5"/>
      <c r="BM1521" s="5"/>
      <c r="BN1521" s="5"/>
      <c r="BO1521" s="5"/>
      <c r="BP1521" s="5"/>
      <c r="BQ1521" s="5"/>
      <c r="BR1521" s="5"/>
      <c r="BS1521" s="5"/>
      <c r="BT1521" s="5"/>
      <c r="BU1521" s="5"/>
      <c r="BV1521" s="5"/>
      <c r="BW1521" s="5"/>
      <c r="BX1521" s="5"/>
      <c r="BY1521" s="5"/>
      <c r="BZ1521" s="5"/>
      <c r="CA1521" s="5"/>
      <c r="CB1521" s="5"/>
      <c r="CC1521" s="5"/>
      <c r="CD1521" s="5"/>
      <c r="CE1521" s="5"/>
      <c r="CF1521" s="5"/>
      <c r="CG1521" s="5"/>
      <c r="CH1521" s="5"/>
      <c r="CI1521" s="5"/>
      <c r="CJ1521" s="5"/>
      <c r="CK1521" s="5"/>
      <c r="CL1521" s="5"/>
      <c r="CM1521" s="5"/>
      <c r="CN1521" s="5"/>
      <c r="CO1521" s="5"/>
      <c r="CP1521" s="5"/>
      <c r="CQ1521" s="5"/>
      <c r="CR1521" s="5"/>
      <c r="CS1521" s="5"/>
      <c r="CT1521" s="5"/>
      <c r="CU1521" s="5"/>
      <c r="CV1521" s="5"/>
    </row>
    <row r="1522" spans="2:100" x14ac:dyDescent="0.25"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  <c r="CQ1522" s="3"/>
      <c r="CR1522" s="3"/>
      <c r="CS1522" s="3"/>
      <c r="CT1522" s="3"/>
      <c r="CU1522" s="3"/>
      <c r="CV1522" s="3"/>
    </row>
    <row r="1523" spans="2:100" x14ac:dyDescent="0.25">
      <c r="B1523" s="4"/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4"/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4"/>
      <c r="AD1523" s="4"/>
      <c r="AE1523" s="4"/>
      <c r="AF1523" s="4"/>
      <c r="AG1523" s="4"/>
      <c r="AH1523" s="4"/>
      <c r="AI1523" s="4"/>
      <c r="AJ1523" s="4"/>
      <c r="AK1523" s="4"/>
      <c r="AL1523" s="4"/>
      <c r="AM1523" s="4"/>
      <c r="AN1523" s="4"/>
      <c r="AO1523" s="4"/>
      <c r="AP1523" s="4"/>
      <c r="AQ1523" s="4"/>
      <c r="AR1523" s="4"/>
      <c r="AS1523" s="4"/>
      <c r="AT1523" s="4"/>
      <c r="AU1523" s="4"/>
      <c r="AV1523" s="4"/>
      <c r="AW1523" s="4"/>
      <c r="AX1523" s="4"/>
      <c r="AY1523" s="4"/>
      <c r="AZ1523" s="4"/>
      <c r="BA1523" s="4"/>
      <c r="BB1523" s="4"/>
      <c r="BC1523" s="4"/>
      <c r="BD1523" s="4"/>
      <c r="BE1523" s="4"/>
      <c r="BF1523" s="4"/>
      <c r="BG1523" s="4"/>
      <c r="BH1523" s="4"/>
      <c r="BI1523" s="4"/>
      <c r="BJ1523" s="4"/>
      <c r="BK1523" s="4"/>
      <c r="BL1523" s="4"/>
      <c r="BM1523" s="4"/>
      <c r="BN1523" s="4"/>
      <c r="BO1523" s="4"/>
      <c r="BP1523" s="4"/>
      <c r="BQ1523" s="4"/>
      <c r="BR1523" s="4"/>
      <c r="BS1523" s="4"/>
      <c r="BT1523" s="4"/>
      <c r="BU1523" s="4"/>
      <c r="BV1523" s="4"/>
      <c r="BW1523" s="4"/>
      <c r="BX1523" s="4"/>
      <c r="BY1523" s="4"/>
      <c r="BZ1523" s="4"/>
      <c r="CA1523" s="4"/>
      <c r="CB1523" s="4"/>
      <c r="CC1523" s="4"/>
      <c r="CD1523" s="4"/>
      <c r="CE1523" s="4"/>
      <c r="CF1523" s="4"/>
      <c r="CG1523" s="4"/>
      <c r="CH1523" s="4"/>
      <c r="CI1523" s="4"/>
      <c r="CJ1523" s="4"/>
      <c r="CK1523" s="4"/>
      <c r="CL1523" s="4"/>
      <c r="CM1523" s="4"/>
      <c r="CN1523" s="4"/>
      <c r="CO1523" s="4"/>
      <c r="CP1523" s="4"/>
      <c r="CQ1523" s="4"/>
      <c r="CR1523" s="4"/>
      <c r="CS1523" s="4"/>
      <c r="CT1523" s="4"/>
      <c r="CU1523" s="4"/>
      <c r="CV1523" s="4"/>
    </row>
    <row r="1524" spans="2:100" x14ac:dyDescent="0.25">
      <c r="B1524" s="5"/>
      <c r="C1524" s="5"/>
      <c r="D1524" s="5"/>
      <c r="E1524" s="5"/>
      <c r="F1524" s="5"/>
      <c r="G1524" s="5"/>
      <c r="H1524" s="5"/>
      <c r="I1524" s="5"/>
      <c r="J1524" s="5"/>
      <c r="K1524" s="5"/>
      <c r="L1524" s="5"/>
      <c r="M1524" s="5"/>
      <c r="N1524" s="5"/>
      <c r="O1524" s="5"/>
      <c r="P1524" s="5"/>
      <c r="Q1524" s="5"/>
      <c r="R1524" s="5"/>
      <c r="S1524" s="5"/>
      <c r="T1524" s="5"/>
      <c r="U1524" s="5"/>
      <c r="V1524" s="5"/>
      <c r="W1524" s="5"/>
      <c r="X1524" s="5"/>
      <c r="Y1524" s="5"/>
      <c r="Z1524" s="5"/>
      <c r="AA1524" s="5"/>
      <c r="AB1524" s="5"/>
      <c r="AC1524" s="5"/>
      <c r="AD1524" s="5"/>
      <c r="AE1524" s="5"/>
      <c r="AF1524" s="5"/>
      <c r="AG1524" s="5"/>
      <c r="AH1524" s="5"/>
      <c r="AI1524" s="5"/>
      <c r="AJ1524" s="5"/>
      <c r="AK1524" s="5"/>
      <c r="AL1524" s="5"/>
      <c r="AM1524" s="5"/>
      <c r="AN1524" s="5"/>
      <c r="AO1524" s="5"/>
      <c r="AP1524" s="5"/>
      <c r="AQ1524" s="5"/>
      <c r="AR1524" s="5"/>
      <c r="AS1524" s="5"/>
      <c r="AT1524" s="5"/>
      <c r="AU1524" s="5"/>
      <c r="AV1524" s="5"/>
      <c r="AW1524" s="5"/>
      <c r="AX1524" s="5"/>
      <c r="AY1524" s="5"/>
      <c r="AZ1524" s="5"/>
      <c r="BA1524" s="5"/>
      <c r="BB1524" s="5"/>
      <c r="BC1524" s="5"/>
      <c r="BD1524" s="5"/>
      <c r="BE1524" s="5"/>
      <c r="BF1524" s="5"/>
      <c r="BG1524" s="5"/>
      <c r="BH1524" s="5"/>
      <c r="BI1524" s="5"/>
      <c r="BJ1524" s="5"/>
      <c r="BK1524" s="5"/>
      <c r="BL1524" s="5"/>
      <c r="BM1524" s="5"/>
      <c r="BN1524" s="5"/>
      <c r="BO1524" s="5"/>
      <c r="BP1524" s="5"/>
      <c r="BQ1524" s="5"/>
      <c r="BR1524" s="5"/>
      <c r="BS1524" s="5"/>
      <c r="BT1524" s="5"/>
      <c r="BU1524" s="5"/>
      <c r="BV1524" s="5"/>
      <c r="BW1524" s="5"/>
      <c r="BX1524" s="5"/>
      <c r="BY1524" s="5"/>
      <c r="BZ1524" s="5"/>
      <c r="CA1524" s="5"/>
      <c r="CB1524" s="5"/>
      <c r="CC1524" s="5"/>
      <c r="CD1524" s="5"/>
      <c r="CE1524" s="5"/>
      <c r="CF1524" s="5"/>
      <c r="CG1524" s="5"/>
      <c r="CH1524" s="5"/>
      <c r="CI1524" s="5"/>
      <c r="CJ1524" s="5"/>
      <c r="CK1524" s="5"/>
      <c r="CL1524" s="5"/>
      <c r="CM1524" s="5"/>
      <c r="CN1524" s="5"/>
      <c r="CO1524" s="5"/>
      <c r="CP1524" s="5"/>
      <c r="CQ1524" s="5"/>
      <c r="CR1524" s="5"/>
      <c r="CS1524" s="5"/>
      <c r="CT1524" s="5"/>
      <c r="CU1524" s="5"/>
      <c r="CV1524" s="5"/>
    </row>
    <row r="1525" spans="2:100" x14ac:dyDescent="0.25"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  <c r="CQ1525" s="3"/>
      <c r="CR1525" s="3"/>
      <c r="CS1525" s="3"/>
      <c r="CT1525" s="3"/>
      <c r="CU1525" s="3"/>
      <c r="CV1525" s="3"/>
    </row>
    <row r="1526" spans="2:100" x14ac:dyDescent="0.25">
      <c r="B1526" s="4"/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4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4"/>
      <c r="AD1526" s="4"/>
      <c r="AE1526" s="4"/>
      <c r="AF1526" s="4"/>
      <c r="AG1526" s="4"/>
      <c r="AH1526" s="4"/>
      <c r="AI1526" s="4"/>
      <c r="AJ1526" s="4"/>
      <c r="AK1526" s="4"/>
      <c r="AL1526" s="4"/>
      <c r="AM1526" s="4"/>
      <c r="AN1526" s="4"/>
      <c r="AO1526" s="4"/>
      <c r="AP1526" s="4"/>
      <c r="AQ1526" s="4"/>
      <c r="AR1526" s="4"/>
      <c r="AS1526" s="4"/>
      <c r="AT1526" s="4"/>
      <c r="AU1526" s="4"/>
      <c r="AV1526" s="4"/>
      <c r="AW1526" s="4"/>
      <c r="AX1526" s="4"/>
      <c r="AY1526" s="4"/>
      <c r="AZ1526" s="4"/>
      <c r="BA1526" s="4"/>
      <c r="BB1526" s="4"/>
      <c r="BC1526" s="4"/>
      <c r="BD1526" s="4"/>
      <c r="BE1526" s="4"/>
      <c r="BF1526" s="4"/>
      <c r="BG1526" s="4"/>
      <c r="BH1526" s="4"/>
      <c r="BI1526" s="4"/>
      <c r="BJ1526" s="4"/>
      <c r="BK1526" s="4"/>
      <c r="BL1526" s="4"/>
      <c r="BM1526" s="4"/>
      <c r="BN1526" s="4"/>
      <c r="BO1526" s="4"/>
      <c r="BP1526" s="4"/>
      <c r="BQ1526" s="4"/>
      <c r="BR1526" s="4"/>
      <c r="BS1526" s="4"/>
      <c r="BT1526" s="4"/>
      <c r="BU1526" s="4"/>
      <c r="BV1526" s="4"/>
      <c r="BW1526" s="4"/>
      <c r="BX1526" s="4"/>
      <c r="BY1526" s="4"/>
      <c r="BZ1526" s="4"/>
      <c r="CA1526" s="4"/>
      <c r="CB1526" s="4"/>
      <c r="CC1526" s="4"/>
      <c r="CD1526" s="4"/>
      <c r="CE1526" s="4"/>
      <c r="CF1526" s="4"/>
      <c r="CG1526" s="4"/>
      <c r="CH1526" s="4"/>
      <c r="CI1526" s="4"/>
      <c r="CJ1526" s="4"/>
      <c r="CK1526" s="4"/>
      <c r="CL1526" s="4"/>
      <c r="CM1526" s="4"/>
      <c r="CN1526" s="4"/>
      <c r="CO1526" s="4"/>
      <c r="CP1526" s="4"/>
      <c r="CQ1526" s="4"/>
      <c r="CR1526" s="4"/>
      <c r="CS1526" s="4"/>
      <c r="CT1526" s="4"/>
      <c r="CU1526" s="4"/>
      <c r="CV1526" s="4"/>
    </row>
    <row r="1527" spans="2:100" x14ac:dyDescent="0.25">
      <c r="B1527" s="5"/>
      <c r="C1527" s="5"/>
      <c r="D1527" s="5"/>
      <c r="E1527" s="5"/>
      <c r="F1527" s="5"/>
      <c r="G1527" s="5"/>
      <c r="H1527" s="5"/>
      <c r="I1527" s="5"/>
      <c r="J1527" s="5"/>
      <c r="K1527" s="5"/>
      <c r="L1527" s="5"/>
      <c r="M1527" s="5"/>
      <c r="N1527" s="5"/>
      <c r="O1527" s="5"/>
      <c r="P1527" s="5"/>
      <c r="Q1527" s="5"/>
      <c r="R1527" s="5"/>
      <c r="S1527" s="5"/>
      <c r="T1527" s="5"/>
      <c r="U1527" s="5"/>
      <c r="V1527" s="5"/>
      <c r="W1527" s="5"/>
      <c r="X1527" s="5"/>
      <c r="Y1527" s="5"/>
      <c r="Z1527" s="5"/>
      <c r="AA1527" s="5"/>
      <c r="AB1527" s="5"/>
      <c r="AC1527" s="5"/>
      <c r="AD1527" s="5"/>
      <c r="AE1527" s="5"/>
      <c r="AF1527" s="5"/>
      <c r="AG1527" s="5"/>
      <c r="AH1527" s="5"/>
      <c r="AI1527" s="5"/>
      <c r="AJ1527" s="5"/>
      <c r="AK1527" s="5"/>
      <c r="AL1527" s="5"/>
      <c r="AM1527" s="5"/>
      <c r="AN1527" s="5"/>
      <c r="AO1527" s="5"/>
      <c r="AP1527" s="5"/>
      <c r="AQ1527" s="5"/>
      <c r="AR1527" s="5"/>
      <c r="AS1527" s="5"/>
      <c r="AT1527" s="5"/>
      <c r="AU1527" s="5"/>
      <c r="AV1527" s="5"/>
      <c r="AW1527" s="5"/>
      <c r="AX1527" s="5"/>
      <c r="AY1527" s="5"/>
      <c r="AZ1527" s="5"/>
      <c r="BA1527" s="5"/>
      <c r="BB1527" s="5"/>
      <c r="BC1527" s="5"/>
      <c r="BD1527" s="5"/>
      <c r="BE1527" s="5"/>
      <c r="BF1527" s="5"/>
      <c r="BG1527" s="5"/>
      <c r="BH1527" s="5"/>
      <c r="BI1527" s="5"/>
      <c r="BJ1527" s="5"/>
      <c r="BK1527" s="5"/>
      <c r="BL1527" s="5"/>
      <c r="BM1527" s="5"/>
      <c r="BN1527" s="5"/>
      <c r="BO1527" s="5"/>
      <c r="BP1527" s="5"/>
      <c r="BQ1527" s="5"/>
      <c r="BR1527" s="5"/>
      <c r="BS1527" s="5"/>
      <c r="BT1527" s="5"/>
      <c r="BU1527" s="5"/>
      <c r="BV1527" s="5"/>
      <c r="BW1527" s="5"/>
      <c r="BX1527" s="5"/>
      <c r="BY1527" s="5"/>
      <c r="BZ1527" s="5"/>
      <c r="CA1527" s="5"/>
      <c r="CB1527" s="5"/>
      <c r="CC1527" s="5"/>
      <c r="CD1527" s="5"/>
      <c r="CE1527" s="5"/>
      <c r="CF1527" s="5"/>
      <c r="CG1527" s="5"/>
      <c r="CH1527" s="5"/>
      <c r="CI1527" s="5"/>
      <c r="CJ1527" s="5"/>
      <c r="CK1527" s="5"/>
      <c r="CL1527" s="5"/>
      <c r="CM1527" s="5"/>
      <c r="CN1527" s="5"/>
      <c r="CO1527" s="5"/>
      <c r="CP1527" s="5"/>
      <c r="CQ1527" s="5"/>
      <c r="CR1527" s="5"/>
      <c r="CS1527" s="5"/>
      <c r="CT1527" s="5"/>
      <c r="CU1527" s="5"/>
      <c r="CV1527" s="5"/>
    </row>
    <row r="1528" spans="2:100" x14ac:dyDescent="0.25"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  <c r="CQ1528" s="3"/>
      <c r="CR1528" s="3"/>
      <c r="CS1528" s="3"/>
      <c r="CT1528" s="3"/>
      <c r="CU1528" s="3"/>
      <c r="CV1528" s="3"/>
    </row>
    <row r="1529" spans="2:100" x14ac:dyDescent="0.25">
      <c r="B1529" s="4"/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4"/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4"/>
      <c r="AD1529" s="4"/>
      <c r="AE1529" s="4"/>
      <c r="AF1529" s="4"/>
      <c r="AG1529" s="4"/>
      <c r="AH1529" s="4"/>
      <c r="AI1529" s="4"/>
      <c r="AJ1529" s="4"/>
      <c r="AK1529" s="4"/>
      <c r="AL1529" s="4"/>
      <c r="AM1529" s="4"/>
      <c r="AN1529" s="4"/>
      <c r="AO1529" s="4"/>
      <c r="AP1529" s="4"/>
      <c r="AQ1529" s="4"/>
      <c r="AR1529" s="4"/>
      <c r="AS1529" s="4"/>
      <c r="AT1529" s="4"/>
      <c r="AU1529" s="4"/>
      <c r="AV1529" s="4"/>
      <c r="AW1529" s="4"/>
      <c r="AX1529" s="4"/>
      <c r="AY1529" s="4"/>
      <c r="AZ1529" s="4"/>
      <c r="BA1529" s="4"/>
      <c r="BB1529" s="4"/>
      <c r="BC1529" s="4"/>
      <c r="BD1529" s="4"/>
      <c r="BE1529" s="4"/>
      <c r="BF1529" s="4"/>
      <c r="BG1529" s="4"/>
      <c r="BH1529" s="4"/>
      <c r="BI1529" s="4"/>
      <c r="BJ1529" s="4"/>
      <c r="BK1529" s="4"/>
      <c r="BL1529" s="4"/>
      <c r="BM1529" s="4"/>
      <c r="BN1529" s="4"/>
      <c r="BO1529" s="4"/>
      <c r="BP1529" s="4"/>
      <c r="BQ1529" s="4"/>
      <c r="BR1529" s="4"/>
      <c r="BS1529" s="4"/>
      <c r="BT1529" s="4"/>
      <c r="BU1529" s="4"/>
      <c r="BV1529" s="4"/>
      <c r="BW1529" s="4"/>
      <c r="BX1529" s="4"/>
      <c r="BY1529" s="4"/>
      <c r="BZ1529" s="4"/>
      <c r="CA1529" s="4"/>
      <c r="CB1529" s="4"/>
      <c r="CC1529" s="4"/>
      <c r="CD1529" s="4"/>
      <c r="CE1529" s="4"/>
      <c r="CF1529" s="4"/>
      <c r="CG1529" s="4"/>
      <c r="CH1529" s="4"/>
      <c r="CI1529" s="4"/>
      <c r="CJ1529" s="4"/>
      <c r="CK1529" s="4"/>
      <c r="CL1529" s="4"/>
      <c r="CM1529" s="4"/>
      <c r="CN1529" s="4"/>
      <c r="CO1529" s="4"/>
      <c r="CP1529" s="4"/>
      <c r="CQ1529" s="4"/>
      <c r="CR1529" s="4"/>
      <c r="CS1529" s="4"/>
      <c r="CT1529" s="4"/>
      <c r="CU1529" s="4"/>
      <c r="CV1529" s="4"/>
    </row>
    <row r="1530" spans="2:100" x14ac:dyDescent="0.25">
      <c r="B1530" s="5"/>
      <c r="C1530" s="5"/>
      <c r="D1530" s="5"/>
      <c r="E1530" s="5"/>
      <c r="F1530" s="5"/>
      <c r="G1530" s="5"/>
      <c r="H1530" s="5"/>
      <c r="I1530" s="5"/>
      <c r="J1530" s="5"/>
      <c r="K1530" s="5"/>
      <c r="L1530" s="5"/>
      <c r="M1530" s="5"/>
      <c r="N1530" s="5"/>
      <c r="O1530" s="5"/>
      <c r="P1530" s="5"/>
      <c r="Q1530" s="5"/>
      <c r="R1530" s="5"/>
      <c r="S1530" s="5"/>
      <c r="T1530" s="5"/>
      <c r="U1530" s="5"/>
      <c r="V1530" s="5"/>
      <c r="W1530" s="5"/>
      <c r="X1530" s="5"/>
      <c r="Y1530" s="5"/>
      <c r="Z1530" s="5"/>
      <c r="AA1530" s="5"/>
      <c r="AB1530" s="5"/>
      <c r="AC1530" s="5"/>
      <c r="AD1530" s="5"/>
      <c r="AE1530" s="5"/>
      <c r="AF1530" s="5"/>
      <c r="AG1530" s="5"/>
      <c r="AH1530" s="5"/>
      <c r="AI1530" s="5"/>
      <c r="AJ1530" s="5"/>
      <c r="AK1530" s="5"/>
      <c r="AL1530" s="5"/>
      <c r="AM1530" s="5"/>
      <c r="AN1530" s="5"/>
      <c r="AO1530" s="5"/>
      <c r="AP1530" s="5"/>
      <c r="AQ1530" s="5"/>
      <c r="AR1530" s="5"/>
      <c r="AS1530" s="5"/>
      <c r="AT1530" s="5"/>
      <c r="AU1530" s="5"/>
      <c r="AV1530" s="5"/>
      <c r="AW1530" s="5"/>
      <c r="AX1530" s="5"/>
      <c r="AY1530" s="5"/>
      <c r="AZ1530" s="5"/>
      <c r="BA1530" s="5"/>
      <c r="BB1530" s="5"/>
      <c r="BC1530" s="5"/>
      <c r="BD1530" s="5"/>
      <c r="BE1530" s="5"/>
      <c r="BF1530" s="5"/>
      <c r="BG1530" s="5"/>
      <c r="BH1530" s="5"/>
      <c r="BI1530" s="5"/>
      <c r="BJ1530" s="5"/>
      <c r="BK1530" s="5"/>
      <c r="BL1530" s="5"/>
      <c r="BM1530" s="5"/>
      <c r="BN1530" s="5"/>
      <c r="BO1530" s="5"/>
      <c r="BP1530" s="5"/>
      <c r="BQ1530" s="5"/>
      <c r="BR1530" s="5"/>
      <c r="BS1530" s="5"/>
      <c r="BT1530" s="5"/>
      <c r="BU1530" s="5"/>
      <c r="BV1530" s="5"/>
      <c r="BW1530" s="5"/>
      <c r="BX1530" s="5"/>
      <c r="BY1530" s="5"/>
      <c r="BZ1530" s="5"/>
      <c r="CA1530" s="5"/>
      <c r="CB1530" s="5"/>
      <c r="CC1530" s="5"/>
      <c r="CD1530" s="5"/>
      <c r="CE1530" s="5"/>
      <c r="CF1530" s="5"/>
      <c r="CG1530" s="5"/>
      <c r="CH1530" s="5"/>
      <c r="CI1530" s="5"/>
      <c r="CJ1530" s="5"/>
      <c r="CK1530" s="5"/>
      <c r="CL1530" s="5"/>
      <c r="CM1530" s="5"/>
      <c r="CN1530" s="5"/>
      <c r="CO1530" s="5"/>
      <c r="CP1530" s="5"/>
      <c r="CQ1530" s="5"/>
      <c r="CR1530" s="5"/>
      <c r="CS1530" s="5"/>
      <c r="CT1530" s="5"/>
      <c r="CU1530" s="5"/>
      <c r="CV1530" s="5"/>
    </row>
    <row r="1531" spans="2:100" x14ac:dyDescent="0.25"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  <c r="CQ1531" s="3"/>
      <c r="CR1531" s="3"/>
      <c r="CS1531" s="3"/>
      <c r="CT1531" s="3"/>
      <c r="CU1531" s="3"/>
      <c r="CV1531" s="3"/>
    </row>
    <row r="1532" spans="2:100" x14ac:dyDescent="0.25">
      <c r="B1532" s="4"/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4"/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4"/>
      <c r="AD1532" s="4"/>
      <c r="AE1532" s="4"/>
      <c r="AF1532" s="4"/>
      <c r="AG1532" s="4"/>
      <c r="AH1532" s="4"/>
      <c r="AI1532" s="4"/>
      <c r="AJ1532" s="4"/>
      <c r="AK1532" s="4"/>
      <c r="AL1532" s="4"/>
      <c r="AM1532" s="4"/>
      <c r="AN1532" s="4"/>
      <c r="AO1532" s="4"/>
      <c r="AP1532" s="4"/>
      <c r="AQ1532" s="4"/>
      <c r="AR1532" s="4"/>
      <c r="AS1532" s="4"/>
      <c r="AT1532" s="4"/>
      <c r="AU1532" s="4"/>
      <c r="AV1532" s="4"/>
      <c r="AW1532" s="4"/>
      <c r="AX1532" s="4"/>
      <c r="AY1532" s="4"/>
      <c r="AZ1532" s="4"/>
      <c r="BA1532" s="4"/>
      <c r="BB1532" s="4"/>
      <c r="BC1532" s="4"/>
      <c r="BD1532" s="4"/>
      <c r="BE1532" s="4"/>
      <c r="BF1532" s="4"/>
      <c r="BG1532" s="4"/>
      <c r="BH1532" s="4"/>
      <c r="BI1532" s="4"/>
      <c r="BJ1532" s="4"/>
      <c r="BK1532" s="4"/>
      <c r="BL1532" s="4"/>
      <c r="BM1532" s="4"/>
      <c r="BN1532" s="4"/>
      <c r="BO1532" s="4"/>
      <c r="BP1532" s="4"/>
      <c r="BQ1532" s="4"/>
      <c r="BR1532" s="4"/>
      <c r="BS1532" s="4"/>
      <c r="BT1532" s="4"/>
      <c r="BU1532" s="4"/>
      <c r="BV1532" s="4"/>
      <c r="BW1532" s="4"/>
      <c r="BX1532" s="4"/>
      <c r="BY1532" s="4"/>
      <c r="BZ1532" s="4"/>
      <c r="CA1532" s="4"/>
      <c r="CB1532" s="4"/>
      <c r="CC1532" s="4"/>
      <c r="CD1532" s="4"/>
      <c r="CE1532" s="4"/>
      <c r="CF1532" s="4"/>
      <c r="CG1532" s="4"/>
      <c r="CH1532" s="4"/>
      <c r="CI1532" s="4"/>
      <c r="CJ1532" s="4"/>
      <c r="CK1532" s="4"/>
      <c r="CL1532" s="4"/>
      <c r="CM1532" s="4"/>
      <c r="CN1532" s="4"/>
      <c r="CO1532" s="4"/>
      <c r="CP1532" s="4"/>
      <c r="CQ1532" s="4"/>
      <c r="CR1532" s="4"/>
      <c r="CS1532" s="4"/>
      <c r="CT1532" s="4"/>
      <c r="CU1532" s="4"/>
      <c r="CV1532" s="4"/>
    </row>
    <row r="1533" spans="2:100" x14ac:dyDescent="0.25">
      <c r="B1533" s="5"/>
      <c r="C1533" s="5"/>
      <c r="D1533" s="5"/>
      <c r="E1533" s="5"/>
      <c r="F1533" s="5"/>
      <c r="G1533" s="5"/>
      <c r="H1533" s="5"/>
      <c r="I1533" s="5"/>
      <c r="J1533" s="5"/>
      <c r="K1533" s="5"/>
      <c r="L1533" s="5"/>
      <c r="M1533" s="5"/>
      <c r="N1533" s="5"/>
      <c r="O1533" s="5"/>
      <c r="P1533" s="5"/>
      <c r="Q1533" s="5"/>
      <c r="R1533" s="5"/>
      <c r="S1533" s="5"/>
      <c r="T1533" s="5"/>
      <c r="U1533" s="5"/>
      <c r="V1533" s="5"/>
      <c r="W1533" s="5"/>
      <c r="X1533" s="5"/>
      <c r="Y1533" s="5"/>
      <c r="Z1533" s="5"/>
      <c r="AA1533" s="5"/>
      <c r="AB1533" s="5"/>
      <c r="AC1533" s="5"/>
      <c r="AD1533" s="5"/>
      <c r="AE1533" s="5"/>
      <c r="AF1533" s="5"/>
      <c r="AG1533" s="5"/>
      <c r="AH1533" s="5"/>
      <c r="AI1533" s="5"/>
      <c r="AJ1533" s="5"/>
      <c r="AK1533" s="5"/>
      <c r="AL1533" s="5"/>
      <c r="AM1533" s="5"/>
      <c r="AN1533" s="5"/>
      <c r="AO1533" s="5"/>
      <c r="AP1533" s="5"/>
      <c r="AQ1533" s="5"/>
      <c r="AR1533" s="5"/>
      <c r="AS1533" s="5"/>
      <c r="AT1533" s="5"/>
      <c r="AU1533" s="5"/>
      <c r="AV1533" s="5"/>
      <c r="AW1533" s="5"/>
      <c r="AX1533" s="5"/>
      <c r="AY1533" s="5"/>
      <c r="AZ1533" s="5"/>
      <c r="BA1533" s="5"/>
      <c r="BB1533" s="5"/>
      <c r="BC1533" s="5"/>
      <c r="BD1533" s="5"/>
      <c r="BE1533" s="5"/>
      <c r="BF1533" s="5"/>
      <c r="BG1533" s="5"/>
      <c r="BH1533" s="5"/>
      <c r="BI1533" s="5"/>
      <c r="BJ1533" s="5"/>
      <c r="BK1533" s="5"/>
      <c r="BL1533" s="5"/>
      <c r="BM1533" s="5"/>
      <c r="BN1533" s="5"/>
      <c r="BO1533" s="5"/>
      <c r="BP1533" s="5"/>
      <c r="BQ1533" s="5"/>
      <c r="BR1533" s="5"/>
      <c r="BS1533" s="5"/>
      <c r="BT1533" s="5"/>
      <c r="BU1533" s="5"/>
      <c r="BV1533" s="5"/>
      <c r="BW1533" s="5"/>
      <c r="BX1533" s="5"/>
      <c r="BY1533" s="5"/>
      <c r="BZ1533" s="5"/>
      <c r="CA1533" s="5"/>
      <c r="CB1533" s="5"/>
      <c r="CC1533" s="5"/>
      <c r="CD1533" s="5"/>
      <c r="CE1533" s="5"/>
      <c r="CF1533" s="5"/>
      <c r="CG1533" s="5"/>
      <c r="CH1533" s="5"/>
      <c r="CI1533" s="5"/>
      <c r="CJ1533" s="5"/>
      <c r="CK1533" s="5"/>
      <c r="CL1533" s="5"/>
      <c r="CM1533" s="5"/>
      <c r="CN1533" s="5"/>
      <c r="CO1533" s="5"/>
      <c r="CP1533" s="5"/>
      <c r="CQ1533" s="5"/>
      <c r="CR1533" s="5"/>
      <c r="CS1533" s="5"/>
      <c r="CT1533" s="5"/>
      <c r="CU1533" s="5"/>
      <c r="CV1533" s="5"/>
    </row>
    <row r="1534" spans="2:100" x14ac:dyDescent="0.25"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  <c r="CQ1534" s="3"/>
      <c r="CR1534" s="3"/>
      <c r="CS1534" s="3"/>
      <c r="CT1534" s="3"/>
      <c r="CU1534" s="3"/>
      <c r="CV1534" s="3"/>
    </row>
    <row r="1535" spans="2:100" x14ac:dyDescent="0.25">
      <c r="B1535" s="4"/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4"/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4"/>
      <c r="AD1535" s="4"/>
      <c r="AE1535" s="4"/>
      <c r="AF1535" s="4"/>
      <c r="AG1535" s="4"/>
      <c r="AH1535" s="4"/>
      <c r="AI1535" s="4"/>
      <c r="AJ1535" s="4"/>
      <c r="AK1535" s="4"/>
      <c r="AL1535" s="4"/>
      <c r="AM1535" s="4"/>
      <c r="AN1535" s="4"/>
      <c r="AO1535" s="4"/>
      <c r="AP1535" s="4"/>
      <c r="AQ1535" s="4"/>
      <c r="AR1535" s="4"/>
      <c r="AS1535" s="4"/>
      <c r="AT1535" s="4"/>
      <c r="AU1535" s="4"/>
      <c r="AV1535" s="4"/>
      <c r="AW1535" s="4"/>
      <c r="AX1535" s="4"/>
      <c r="AY1535" s="4"/>
      <c r="AZ1535" s="4"/>
      <c r="BA1535" s="4"/>
      <c r="BB1535" s="4"/>
      <c r="BC1535" s="4"/>
      <c r="BD1535" s="4"/>
      <c r="BE1535" s="4"/>
      <c r="BF1535" s="4"/>
      <c r="BG1535" s="4"/>
      <c r="BH1535" s="4"/>
      <c r="BI1535" s="4"/>
      <c r="BJ1535" s="4"/>
      <c r="BK1535" s="4"/>
      <c r="BL1535" s="4"/>
      <c r="BM1535" s="4"/>
      <c r="BN1535" s="4"/>
      <c r="BO1535" s="4"/>
      <c r="BP1535" s="4"/>
      <c r="BQ1535" s="4"/>
      <c r="BR1535" s="4"/>
      <c r="BS1535" s="4"/>
      <c r="BT1535" s="4"/>
      <c r="BU1535" s="4"/>
      <c r="BV1535" s="4"/>
      <c r="BW1535" s="4"/>
      <c r="BX1535" s="4"/>
      <c r="BY1535" s="4"/>
      <c r="BZ1535" s="4"/>
      <c r="CA1535" s="4"/>
      <c r="CB1535" s="4"/>
      <c r="CC1535" s="4"/>
      <c r="CD1535" s="4"/>
      <c r="CE1535" s="4"/>
      <c r="CF1535" s="4"/>
      <c r="CG1535" s="4"/>
      <c r="CH1535" s="4"/>
      <c r="CI1535" s="4"/>
      <c r="CJ1535" s="4"/>
      <c r="CK1535" s="4"/>
      <c r="CL1535" s="4"/>
      <c r="CM1535" s="4"/>
      <c r="CN1535" s="4"/>
      <c r="CO1535" s="4"/>
      <c r="CP1535" s="4"/>
      <c r="CQ1535" s="4"/>
      <c r="CR1535" s="4"/>
      <c r="CS1535" s="4"/>
      <c r="CT1535" s="4"/>
      <c r="CU1535" s="4"/>
      <c r="CV1535" s="4"/>
    </row>
    <row r="1536" spans="2:100" x14ac:dyDescent="0.25">
      <c r="B1536" s="5"/>
      <c r="C1536" s="5"/>
      <c r="D1536" s="5"/>
      <c r="E1536" s="5"/>
      <c r="F1536" s="5"/>
      <c r="G1536" s="5"/>
      <c r="H1536" s="5"/>
      <c r="I1536" s="5"/>
      <c r="J1536" s="5"/>
      <c r="K1536" s="5"/>
      <c r="L1536" s="5"/>
      <c r="M1536" s="5"/>
      <c r="N1536" s="5"/>
      <c r="O1536" s="5"/>
      <c r="P1536" s="5"/>
      <c r="Q1536" s="5"/>
      <c r="R1536" s="5"/>
      <c r="S1536" s="5"/>
      <c r="T1536" s="5"/>
      <c r="U1536" s="5"/>
      <c r="V1536" s="5"/>
      <c r="W1536" s="5"/>
      <c r="X1536" s="5"/>
      <c r="Y1536" s="5"/>
      <c r="Z1536" s="5"/>
      <c r="AA1536" s="5"/>
      <c r="AB1536" s="5"/>
      <c r="AC1536" s="5"/>
      <c r="AD1536" s="5"/>
      <c r="AE1536" s="5"/>
      <c r="AF1536" s="5"/>
      <c r="AG1536" s="5"/>
      <c r="AH1536" s="5"/>
      <c r="AI1536" s="5"/>
      <c r="AJ1536" s="5"/>
      <c r="AK1536" s="5"/>
      <c r="AL1536" s="5"/>
      <c r="AM1536" s="5"/>
      <c r="AN1536" s="5"/>
      <c r="AO1536" s="5"/>
      <c r="AP1536" s="5"/>
      <c r="AQ1536" s="5"/>
      <c r="AR1536" s="5"/>
      <c r="AS1536" s="5"/>
      <c r="AT1536" s="5"/>
      <c r="AU1536" s="5"/>
      <c r="AV1536" s="5"/>
      <c r="AW1536" s="5"/>
      <c r="AX1536" s="5"/>
      <c r="AY1536" s="5"/>
      <c r="AZ1536" s="5"/>
      <c r="BA1536" s="5"/>
      <c r="BB1536" s="5"/>
      <c r="BC1536" s="5"/>
      <c r="BD1536" s="5"/>
      <c r="BE1536" s="5"/>
      <c r="BF1536" s="5"/>
      <c r="BG1536" s="5"/>
      <c r="BH1536" s="5"/>
      <c r="BI1536" s="5"/>
      <c r="BJ1536" s="5"/>
      <c r="BK1536" s="5"/>
      <c r="BL1536" s="5"/>
      <c r="BM1536" s="5"/>
      <c r="BN1536" s="5"/>
      <c r="BO1536" s="5"/>
      <c r="BP1536" s="5"/>
      <c r="BQ1536" s="5"/>
      <c r="BR1536" s="5"/>
      <c r="BS1536" s="5"/>
      <c r="BT1536" s="5"/>
      <c r="BU1536" s="5"/>
      <c r="BV1536" s="5"/>
      <c r="BW1536" s="5"/>
      <c r="BX1536" s="5"/>
      <c r="BY1536" s="5"/>
      <c r="BZ1536" s="5"/>
      <c r="CA1536" s="5"/>
      <c r="CB1536" s="5"/>
      <c r="CC1536" s="5"/>
      <c r="CD1536" s="5"/>
      <c r="CE1536" s="5"/>
      <c r="CF1536" s="5"/>
      <c r="CG1536" s="5"/>
      <c r="CH1536" s="5"/>
      <c r="CI1536" s="5"/>
      <c r="CJ1536" s="5"/>
      <c r="CK1536" s="5"/>
      <c r="CL1536" s="5"/>
      <c r="CM1536" s="5"/>
      <c r="CN1536" s="5"/>
      <c r="CO1536" s="5"/>
      <c r="CP1536" s="5"/>
      <c r="CQ1536" s="5"/>
      <c r="CR1536" s="5"/>
      <c r="CS1536" s="5"/>
      <c r="CT1536" s="5"/>
      <c r="CU1536" s="5"/>
      <c r="CV1536" s="5"/>
    </row>
    <row r="1537" spans="2:100" x14ac:dyDescent="0.25"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  <c r="CQ1537" s="3"/>
      <c r="CR1537" s="3"/>
      <c r="CS1537" s="3"/>
      <c r="CT1537" s="3"/>
      <c r="CU1537" s="3"/>
      <c r="CV1537" s="3"/>
    </row>
    <row r="1538" spans="2:100" x14ac:dyDescent="0.25">
      <c r="B1538" s="4"/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4"/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4"/>
      <c r="AD1538" s="4"/>
      <c r="AE1538" s="4"/>
      <c r="AF1538" s="4"/>
      <c r="AG1538" s="4"/>
      <c r="AH1538" s="4"/>
      <c r="AI1538" s="4"/>
      <c r="AJ1538" s="4"/>
      <c r="AK1538" s="4"/>
      <c r="AL1538" s="4"/>
      <c r="AM1538" s="4"/>
      <c r="AN1538" s="4"/>
      <c r="AO1538" s="4"/>
      <c r="AP1538" s="4"/>
      <c r="AQ1538" s="4"/>
      <c r="AR1538" s="4"/>
      <c r="AS1538" s="4"/>
      <c r="AT1538" s="4"/>
      <c r="AU1538" s="4"/>
      <c r="AV1538" s="4"/>
      <c r="AW1538" s="4"/>
      <c r="AX1538" s="4"/>
      <c r="AY1538" s="4"/>
      <c r="AZ1538" s="4"/>
      <c r="BA1538" s="4"/>
      <c r="BB1538" s="4"/>
      <c r="BC1538" s="4"/>
      <c r="BD1538" s="4"/>
      <c r="BE1538" s="4"/>
      <c r="BF1538" s="4"/>
      <c r="BG1538" s="4"/>
      <c r="BH1538" s="4"/>
      <c r="BI1538" s="4"/>
      <c r="BJ1538" s="4"/>
      <c r="BK1538" s="4"/>
      <c r="BL1538" s="4"/>
      <c r="BM1538" s="4"/>
      <c r="BN1538" s="4"/>
      <c r="BO1538" s="4"/>
      <c r="BP1538" s="4"/>
      <c r="BQ1538" s="4"/>
      <c r="BR1538" s="4"/>
      <c r="BS1538" s="4"/>
      <c r="BT1538" s="4"/>
      <c r="BU1538" s="4"/>
      <c r="BV1538" s="4"/>
      <c r="BW1538" s="4"/>
      <c r="BX1538" s="4"/>
      <c r="BY1538" s="4"/>
      <c r="BZ1538" s="4"/>
      <c r="CA1538" s="4"/>
      <c r="CB1538" s="4"/>
      <c r="CC1538" s="4"/>
      <c r="CD1538" s="4"/>
      <c r="CE1538" s="4"/>
      <c r="CF1538" s="4"/>
      <c r="CG1538" s="4"/>
      <c r="CH1538" s="4"/>
      <c r="CI1538" s="4"/>
      <c r="CJ1538" s="4"/>
      <c r="CK1538" s="4"/>
      <c r="CL1538" s="4"/>
      <c r="CM1538" s="4"/>
      <c r="CN1538" s="4"/>
      <c r="CO1538" s="4"/>
      <c r="CP1538" s="4"/>
      <c r="CQ1538" s="4"/>
      <c r="CR1538" s="4"/>
      <c r="CS1538" s="4"/>
      <c r="CT1538" s="4"/>
      <c r="CU1538" s="4"/>
      <c r="CV1538" s="4"/>
    </row>
    <row r="1539" spans="2:100" x14ac:dyDescent="0.25">
      <c r="B1539" s="5"/>
      <c r="C1539" s="5"/>
      <c r="D1539" s="5"/>
      <c r="E1539" s="5"/>
      <c r="F1539" s="5"/>
      <c r="G1539" s="5"/>
      <c r="H1539" s="5"/>
      <c r="I1539" s="5"/>
      <c r="J1539" s="5"/>
      <c r="K1539" s="5"/>
      <c r="L1539" s="5"/>
      <c r="M1539" s="5"/>
      <c r="N1539" s="5"/>
      <c r="O1539" s="5"/>
      <c r="P1539" s="5"/>
      <c r="Q1539" s="5"/>
      <c r="R1539" s="5"/>
      <c r="S1539" s="5"/>
      <c r="T1539" s="5"/>
      <c r="U1539" s="5"/>
      <c r="V1539" s="5"/>
      <c r="W1539" s="5"/>
      <c r="X1539" s="5"/>
      <c r="Y1539" s="5"/>
      <c r="Z1539" s="5"/>
      <c r="AA1539" s="5"/>
      <c r="AB1539" s="5"/>
      <c r="AC1539" s="5"/>
      <c r="AD1539" s="5"/>
      <c r="AE1539" s="5"/>
      <c r="AF1539" s="5"/>
      <c r="AG1539" s="5"/>
      <c r="AH1539" s="5"/>
      <c r="AI1539" s="5"/>
      <c r="AJ1539" s="5"/>
      <c r="AK1539" s="5"/>
      <c r="AL1539" s="5"/>
      <c r="AM1539" s="5"/>
      <c r="AN1539" s="5"/>
      <c r="AO1539" s="5"/>
      <c r="AP1539" s="5"/>
      <c r="AQ1539" s="5"/>
      <c r="AR1539" s="5"/>
      <c r="AS1539" s="5"/>
      <c r="AT1539" s="5"/>
      <c r="AU1539" s="5"/>
      <c r="AV1539" s="5"/>
      <c r="AW1539" s="5"/>
      <c r="AX1539" s="5"/>
      <c r="AY1539" s="5"/>
      <c r="AZ1539" s="5"/>
      <c r="BA1539" s="5"/>
      <c r="BB1539" s="5"/>
      <c r="BC1539" s="5"/>
      <c r="BD1539" s="5"/>
      <c r="BE1539" s="5"/>
      <c r="BF1539" s="5"/>
      <c r="BG1539" s="5"/>
      <c r="BH1539" s="5"/>
      <c r="BI1539" s="5"/>
      <c r="BJ1539" s="5"/>
      <c r="BK1539" s="5"/>
      <c r="BL1539" s="5"/>
      <c r="BM1539" s="5"/>
      <c r="BN1539" s="5"/>
      <c r="BO1539" s="5"/>
      <c r="BP1539" s="5"/>
      <c r="BQ1539" s="5"/>
      <c r="BR1539" s="5"/>
      <c r="BS1539" s="5"/>
      <c r="BT1539" s="5"/>
      <c r="BU1539" s="5"/>
      <c r="BV1539" s="5"/>
      <c r="BW1539" s="5"/>
      <c r="BX1539" s="5"/>
      <c r="BY1539" s="5"/>
      <c r="BZ1539" s="5"/>
      <c r="CA1539" s="5"/>
      <c r="CB1539" s="5"/>
      <c r="CC1539" s="5"/>
      <c r="CD1539" s="5"/>
      <c r="CE1539" s="5"/>
      <c r="CF1539" s="5"/>
      <c r="CG1539" s="5"/>
      <c r="CH1539" s="5"/>
      <c r="CI1539" s="5"/>
      <c r="CJ1539" s="5"/>
      <c r="CK1539" s="5"/>
      <c r="CL1539" s="5"/>
      <c r="CM1539" s="5"/>
      <c r="CN1539" s="5"/>
      <c r="CO1539" s="5"/>
      <c r="CP1539" s="5"/>
      <c r="CQ1539" s="5"/>
      <c r="CR1539" s="5"/>
      <c r="CS1539" s="5"/>
      <c r="CT1539" s="5"/>
      <c r="CU1539" s="5"/>
      <c r="CV1539" s="5"/>
    </row>
    <row r="1540" spans="2:100" x14ac:dyDescent="0.25"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  <c r="CQ1540" s="3"/>
      <c r="CR1540" s="3"/>
      <c r="CS1540" s="3"/>
      <c r="CT1540" s="3"/>
      <c r="CU1540" s="3"/>
      <c r="CV1540" s="3"/>
    </row>
    <row r="1541" spans="2:100" x14ac:dyDescent="0.25">
      <c r="B1541" s="4"/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4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4"/>
      <c r="AD1541" s="4"/>
      <c r="AE1541" s="4"/>
      <c r="AF1541" s="4"/>
      <c r="AG1541" s="4"/>
      <c r="AH1541" s="4"/>
      <c r="AI1541" s="4"/>
      <c r="AJ1541" s="4"/>
      <c r="AK1541" s="4"/>
      <c r="AL1541" s="4"/>
      <c r="AM1541" s="4"/>
      <c r="AN1541" s="4"/>
      <c r="AO1541" s="4"/>
      <c r="AP1541" s="4"/>
      <c r="AQ1541" s="4"/>
      <c r="AR1541" s="4"/>
      <c r="AS1541" s="4"/>
      <c r="AT1541" s="4"/>
      <c r="AU1541" s="4"/>
      <c r="AV1541" s="4"/>
      <c r="AW1541" s="4"/>
      <c r="AX1541" s="4"/>
      <c r="AY1541" s="4"/>
      <c r="AZ1541" s="4"/>
      <c r="BA1541" s="4"/>
      <c r="BB1541" s="4"/>
      <c r="BC1541" s="4"/>
      <c r="BD1541" s="4"/>
      <c r="BE1541" s="4"/>
      <c r="BF1541" s="4"/>
      <c r="BG1541" s="4"/>
      <c r="BH1541" s="4"/>
      <c r="BI1541" s="4"/>
      <c r="BJ1541" s="4"/>
      <c r="BK1541" s="4"/>
      <c r="BL1541" s="4"/>
      <c r="BM1541" s="4"/>
      <c r="BN1541" s="4"/>
      <c r="BO1541" s="4"/>
      <c r="BP1541" s="4"/>
      <c r="BQ1541" s="4"/>
      <c r="BR1541" s="4"/>
      <c r="BS1541" s="4"/>
      <c r="BT1541" s="4"/>
      <c r="BU1541" s="4"/>
      <c r="BV1541" s="4"/>
      <c r="BW1541" s="4"/>
      <c r="BX1541" s="4"/>
      <c r="BY1541" s="4"/>
      <c r="BZ1541" s="4"/>
      <c r="CA1541" s="4"/>
      <c r="CB1541" s="4"/>
      <c r="CC1541" s="4"/>
      <c r="CD1541" s="4"/>
      <c r="CE1541" s="4"/>
      <c r="CF1541" s="4"/>
      <c r="CG1541" s="4"/>
      <c r="CH1541" s="4"/>
      <c r="CI1541" s="4"/>
      <c r="CJ1541" s="4"/>
      <c r="CK1541" s="4"/>
      <c r="CL1541" s="4"/>
      <c r="CM1541" s="4"/>
      <c r="CN1541" s="4"/>
      <c r="CO1541" s="4"/>
      <c r="CP1541" s="4"/>
      <c r="CQ1541" s="4"/>
      <c r="CR1541" s="4"/>
      <c r="CS1541" s="4"/>
      <c r="CT1541" s="4"/>
      <c r="CU1541" s="4"/>
      <c r="CV1541" s="4"/>
    </row>
    <row r="1542" spans="2:100" x14ac:dyDescent="0.25">
      <c r="B1542" s="5"/>
      <c r="C1542" s="5"/>
      <c r="D1542" s="5"/>
      <c r="E1542" s="5"/>
      <c r="F1542" s="5"/>
      <c r="G1542" s="5"/>
      <c r="H1542" s="5"/>
      <c r="I1542" s="5"/>
      <c r="J1542" s="5"/>
      <c r="K1542" s="5"/>
      <c r="L1542" s="5"/>
      <c r="M1542" s="5"/>
      <c r="N1542" s="5"/>
      <c r="O1542" s="5"/>
      <c r="P1542" s="5"/>
      <c r="Q1542" s="5"/>
      <c r="R1542" s="5"/>
      <c r="S1542" s="5"/>
      <c r="T1542" s="5"/>
      <c r="U1542" s="5"/>
      <c r="V1542" s="5"/>
      <c r="W1542" s="5"/>
      <c r="X1542" s="5"/>
      <c r="Y1542" s="5"/>
      <c r="Z1542" s="5"/>
      <c r="AA1542" s="5"/>
      <c r="AB1542" s="5"/>
      <c r="AC1542" s="5"/>
      <c r="AD1542" s="5"/>
      <c r="AE1542" s="5"/>
      <c r="AF1542" s="5"/>
      <c r="AG1542" s="5"/>
      <c r="AH1542" s="5"/>
      <c r="AI1542" s="5"/>
      <c r="AJ1542" s="5"/>
      <c r="AK1542" s="5"/>
      <c r="AL1542" s="5"/>
      <c r="AM1542" s="5"/>
      <c r="AN1542" s="5"/>
      <c r="AO1542" s="5"/>
      <c r="AP1542" s="5"/>
      <c r="AQ1542" s="5"/>
      <c r="AR1542" s="5"/>
      <c r="AS1542" s="5"/>
      <c r="AT1542" s="5"/>
      <c r="AU1542" s="5"/>
      <c r="AV1542" s="5"/>
      <c r="AW1542" s="5"/>
      <c r="AX1542" s="5"/>
      <c r="AY1542" s="5"/>
      <c r="AZ1542" s="5"/>
      <c r="BA1542" s="5"/>
      <c r="BB1542" s="5"/>
      <c r="BC1542" s="5"/>
      <c r="BD1542" s="5"/>
      <c r="BE1542" s="5"/>
      <c r="BF1542" s="5"/>
      <c r="BG1542" s="5"/>
      <c r="BH1542" s="5"/>
      <c r="BI1542" s="5"/>
      <c r="BJ1542" s="5"/>
      <c r="BK1542" s="5"/>
      <c r="BL1542" s="5"/>
      <c r="BM1542" s="5"/>
      <c r="BN1542" s="5"/>
      <c r="BO1542" s="5"/>
      <c r="BP1542" s="5"/>
      <c r="BQ1542" s="5"/>
      <c r="BR1542" s="5"/>
      <c r="BS1542" s="5"/>
      <c r="BT1542" s="5"/>
      <c r="BU1542" s="5"/>
      <c r="BV1542" s="5"/>
      <c r="BW1542" s="5"/>
      <c r="BX1542" s="5"/>
      <c r="BY1542" s="5"/>
      <c r="BZ1542" s="5"/>
      <c r="CA1542" s="5"/>
      <c r="CB1542" s="5"/>
      <c r="CC1542" s="5"/>
      <c r="CD1542" s="5"/>
      <c r="CE1542" s="5"/>
      <c r="CF1542" s="5"/>
      <c r="CG1542" s="5"/>
      <c r="CH1542" s="5"/>
      <c r="CI1542" s="5"/>
      <c r="CJ1542" s="5"/>
      <c r="CK1542" s="5"/>
      <c r="CL1542" s="5"/>
      <c r="CM1542" s="5"/>
      <c r="CN1542" s="5"/>
      <c r="CO1542" s="5"/>
      <c r="CP1542" s="5"/>
      <c r="CQ1542" s="5"/>
      <c r="CR1542" s="5"/>
      <c r="CS1542" s="5"/>
      <c r="CT1542" s="5"/>
      <c r="CU1542" s="5"/>
      <c r="CV1542" s="5"/>
    </row>
    <row r="1543" spans="2:100" x14ac:dyDescent="0.25"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  <c r="CQ1543" s="3"/>
      <c r="CR1543" s="3"/>
      <c r="CS1543" s="3"/>
      <c r="CT1543" s="3"/>
      <c r="CU1543" s="3"/>
      <c r="CV1543" s="3"/>
    </row>
    <row r="1544" spans="2:100" x14ac:dyDescent="0.25">
      <c r="B1544" s="4"/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4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4"/>
      <c r="AD1544" s="4"/>
      <c r="AE1544" s="4"/>
      <c r="AF1544" s="4"/>
      <c r="AG1544" s="4"/>
      <c r="AH1544" s="4"/>
      <c r="AI1544" s="4"/>
      <c r="AJ1544" s="4"/>
      <c r="AK1544" s="4"/>
      <c r="AL1544" s="4"/>
      <c r="AM1544" s="4"/>
      <c r="AN1544" s="4"/>
      <c r="AO1544" s="4"/>
      <c r="AP1544" s="4"/>
      <c r="AQ1544" s="4"/>
      <c r="AR1544" s="4"/>
      <c r="AS1544" s="4"/>
      <c r="AT1544" s="4"/>
      <c r="AU1544" s="4"/>
      <c r="AV1544" s="4"/>
      <c r="AW1544" s="4"/>
      <c r="AX1544" s="4"/>
      <c r="AY1544" s="4"/>
      <c r="AZ1544" s="4"/>
      <c r="BA1544" s="4"/>
      <c r="BB1544" s="4"/>
      <c r="BC1544" s="4"/>
      <c r="BD1544" s="4"/>
      <c r="BE1544" s="4"/>
      <c r="BF1544" s="4"/>
      <c r="BG1544" s="4"/>
      <c r="BH1544" s="4"/>
      <c r="BI1544" s="4"/>
      <c r="BJ1544" s="4"/>
      <c r="BK1544" s="4"/>
      <c r="BL1544" s="4"/>
      <c r="BM1544" s="4"/>
      <c r="BN1544" s="4"/>
      <c r="BO1544" s="4"/>
      <c r="BP1544" s="4"/>
      <c r="BQ1544" s="4"/>
      <c r="BR1544" s="4"/>
      <c r="BS1544" s="4"/>
      <c r="BT1544" s="4"/>
      <c r="BU1544" s="4"/>
      <c r="BV1544" s="4"/>
      <c r="BW1544" s="4"/>
      <c r="BX1544" s="4"/>
      <c r="BY1544" s="4"/>
      <c r="BZ1544" s="4"/>
      <c r="CA1544" s="4"/>
      <c r="CB1544" s="4"/>
      <c r="CC1544" s="4"/>
      <c r="CD1544" s="4"/>
      <c r="CE1544" s="4"/>
      <c r="CF1544" s="4"/>
      <c r="CG1544" s="4"/>
      <c r="CH1544" s="4"/>
      <c r="CI1544" s="4"/>
      <c r="CJ1544" s="4"/>
      <c r="CK1544" s="4"/>
      <c r="CL1544" s="4"/>
      <c r="CM1544" s="4"/>
      <c r="CN1544" s="4"/>
      <c r="CO1544" s="4"/>
      <c r="CP1544" s="4"/>
      <c r="CQ1544" s="4"/>
      <c r="CR1544" s="4"/>
      <c r="CS1544" s="4"/>
      <c r="CT1544" s="4"/>
      <c r="CU1544" s="4"/>
      <c r="CV1544" s="4"/>
    </row>
    <row r="1545" spans="2:100" x14ac:dyDescent="0.25">
      <c r="B1545" s="5"/>
      <c r="C1545" s="5"/>
      <c r="D1545" s="5"/>
      <c r="E1545" s="5"/>
      <c r="F1545" s="5"/>
      <c r="G1545" s="5"/>
      <c r="H1545" s="5"/>
      <c r="I1545" s="5"/>
      <c r="J1545" s="5"/>
      <c r="K1545" s="5"/>
      <c r="L1545" s="5"/>
      <c r="M1545" s="5"/>
      <c r="N1545" s="5"/>
      <c r="O1545" s="5"/>
      <c r="P1545" s="5"/>
      <c r="Q1545" s="5"/>
      <c r="R1545" s="5"/>
      <c r="S1545" s="5"/>
      <c r="T1545" s="5"/>
      <c r="U1545" s="5"/>
      <c r="V1545" s="5"/>
      <c r="W1545" s="5"/>
      <c r="X1545" s="5"/>
      <c r="Y1545" s="5"/>
      <c r="Z1545" s="5"/>
      <c r="AA1545" s="5"/>
      <c r="AB1545" s="5"/>
      <c r="AC1545" s="5"/>
      <c r="AD1545" s="5"/>
      <c r="AE1545" s="5"/>
      <c r="AF1545" s="5"/>
      <c r="AG1545" s="5"/>
      <c r="AH1545" s="5"/>
      <c r="AI1545" s="5"/>
      <c r="AJ1545" s="5"/>
      <c r="AK1545" s="5"/>
      <c r="AL1545" s="5"/>
      <c r="AM1545" s="5"/>
      <c r="AN1545" s="5"/>
      <c r="AO1545" s="5"/>
      <c r="AP1545" s="5"/>
      <c r="AQ1545" s="5"/>
      <c r="AR1545" s="5"/>
      <c r="AS1545" s="5"/>
      <c r="AT1545" s="5"/>
      <c r="AU1545" s="5"/>
      <c r="AV1545" s="5"/>
      <c r="AW1545" s="5"/>
      <c r="AX1545" s="5"/>
      <c r="AY1545" s="5"/>
      <c r="AZ1545" s="5"/>
      <c r="BA1545" s="5"/>
      <c r="BB1545" s="5"/>
      <c r="BC1545" s="5"/>
      <c r="BD1545" s="5"/>
      <c r="BE1545" s="5"/>
      <c r="BF1545" s="5"/>
      <c r="BG1545" s="5"/>
      <c r="BH1545" s="5"/>
      <c r="BI1545" s="5"/>
      <c r="BJ1545" s="5"/>
      <c r="BK1545" s="5"/>
      <c r="BL1545" s="5"/>
      <c r="BM1545" s="5"/>
      <c r="BN1545" s="5"/>
      <c r="BO1545" s="5"/>
      <c r="BP1545" s="5"/>
      <c r="BQ1545" s="5"/>
      <c r="BR1545" s="5"/>
      <c r="BS1545" s="5"/>
      <c r="BT1545" s="5"/>
      <c r="BU1545" s="5"/>
      <c r="BV1545" s="5"/>
      <c r="BW1545" s="5"/>
      <c r="BX1545" s="5"/>
      <c r="BY1545" s="5"/>
      <c r="BZ1545" s="5"/>
      <c r="CA1545" s="5"/>
      <c r="CB1545" s="5"/>
      <c r="CC1545" s="5"/>
      <c r="CD1545" s="5"/>
      <c r="CE1545" s="5"/>
      <c r="CF1545" s="5"/>
      <c r="CG1545" s="5"/>
      <c r="CH1545" s="5"/>
      <c r="CI1545" s="5"/>
      <c r="CJ1545" s="5"/>
      <c r="CK1545" s="5"/>
      <c r="CL1545" s="5"/>
      <c r="CM1545" s="5"/>
      <c r="CN1545" s="5"/>
      <c r="CO1545" s="5"/>
      <c r="CP1545" s="5"/>
      <c r="CQ1545" s="5"/>
      <c r="CR1545" s="5"/>
      <c r="CS1545" s="5"/>
      <c r="CT1545" s="5"/>
      <c r="CU1545" s="5"/>
      <c r="CV1545" s="5"/>
    </row>
    <row r="1546" spans="2:100" x14ac:dyDescent="0.25"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S1546" s="3"/>
      <c r="BT1546" s="3"/>
      <c r="BU1546" s="3"/>
      <c r="BV1546" s="3"/>
      <c r="BW1546" s="3"/>
      <c r="BX1546" s="3"/>
      <c r="BY1546" s="3"/>
      <c r="BZ1546" s="3"/>
      <c r="CA1546" s="3"/>
      <c r="CB1546" s="3"/>
      <c r="CC1546" s="3"/>
      <c r="CD1546" s="3"/>
      <c r="CE1546" s="3"/>
      <c r="CF1546" s="3"/>
      <c r="CG1546" s="3"/>
      <c r="CH1546" s="3"/>
      <c r="CI1546" s="3"/>
      <c r="CJ1546" s="3"/>
      <c r="CK1546" s="3"/>
      <c r="CL1546" s="3"/>
      <c r="CM1546" s="3"/>
      <c r="CN1546" s="3"/>
      <c r="CO1546" s="3"/>
      <c r="CP1546" s="3"/>
      <c r="CQ1546" s="3"/>
      <c r="CR1546" s="3"/>
      <c r="CS1546" s="3"/>
      <c r="CT1546" s="3"/>
      <c r="CU1546" s="3"/>
      <c r="CV1546" s="3"/>
    </row>
    <row r="1547" spans="2:100" x14ac:dyDescent="0.25">
      <c r="B1547" s="4"/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4"/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4"/>
      <c r="AD1547" s="4"/>
      <c r="AE1547" s="4"/>
      <c r="AF1547" s="4"/>
      <c r="AG1547" s="4"/>
      <c r="AH1547" s="4"/>
      <c r="AI1547" s="4"/>
      <c r="AJ1547" s="4"/>
      <c r="AK1547" s="4"/>
      <c r="AL1547" s="4"/>
      <c r="AM1547" s="4"/>
      <c r="AN1547" s="4"/>
      <c r="AO1547" s="4"/>
      <c r="AP1547" s="4"/>
      <c r="AQ1547" s="4"/>
      <c r="AR1547" s="4"/>
      <c r="AS1547" s="4"/>
      <c r="AT1547" s="4"/>
      <c r="AU1547" s="4"/>
      <c r="AV1547" s="4"/>
      <c r="AW1547" s="4"/>
      <c r="AX1547" s="4"/>
      <c r="AY1547" s="4"/>
      <c r="AZ1547" s="4"/>
      <c r="BA1547" s="4"/>
      <c r="BB1547" s="4"/>
      <c r="BC1547" s="4"/>
      <c r="BD1547" s="4"/>
      <c r="BE1547" s="4"/>
      <c r="BF1547" s="4"/>
      <c r="BG1547" s="4"/>
      <c r="BH1547" s="4"/>
      <c r="BI1547" s="4"/>
      <c r="BJ1547" s="4"/>
      <c r="BK1547" s="4"/>
      <c r="BL1547" s="4"/>
      <c r="BM1547" s="4"/>
      <c r="BN1547" s="4"/>
      <c r="BO1547" s="4"/>
      <c r="BP1547" s="4"/>
      <c r="BQ1547" s="4"/>
      <c r="BR1547" s="4"/>
      <c r="BS1547" s="4"/>
      <c r="BT1547" s="4"/>
      <c r="BU1547" s="4"/>
      <c r="BV1547" s="4"/>
      <c r="BW1547" s="4"/>
      <c r="BX1547" s="4"/>
      <c r="BY1547" s="4"/>
      <c r="BZ1547" s="4"/>
      <c r="CA1547" s="4"/>
      <c r="CB1547" s="4"/>
      <c r="CC1547" s="4"/>
      <c r="CD1547" s="4"/>
      <c r="CE1547" s="4"/>
      <c r="CF1547" s="4"/>
      <c r="CG1547" s="4"/>
      <c r="CH1547" s="4"/>
      <c r="CI1547" s="4"/>
      <c r="CJ1547" s="4"/>
      <c r="CK1547" s="4"/>
      <c r="CL1547" s="4"/>
      <c r="CM1547" s="4"/>
      <c r="CN1547" s="4"/>
      <c r="CO1547" s="4"/>
      <c r="CP1547" s="4"/>
      <c r="CQ1547" s="4"/>
      <c r="CR1547" s="4"/>
      <c r="CS1547" s="4"/>
      <c r="CT1547" s="4"/>
      <c r="CU1547" s="4"/>
      <c r="CV1547" s="4"/>
    </row>
    <row r="1548" spans="2:100" x14ac:dyDescent="0.25">
      <c r="B1548" s="5"/>
      <c r="C1548" s="5"/>
      <c r="D1548" s="5"/>
      <c r="E1548" s="5"/>
      <c r="F1548" s="5"/>
      <c r="G1548" s="5"/>
      <c r="H1548" s="5"/>
      <c r="I1548" s="5"/>
      <c r="J1548" s="5"/>
      <c r="K1548" s="5"/>
      <c r="L1548" s="5"/>
      <c r="M1548" s="5"/>
      <c r="N1548" s="5"/>
      <c r="O1548" s="5"/>
      <c r="P1548" s="5"/>
      <c r="Q1548" s="5"/>
      <c r="R1548" s="5"/>
      <c r="S1548" s="5"/>
      <c r="T1548" s="5"/>
      <c r="U1548" s="5"/>
      <c r="V1548" s="5"/>
      <c r="W1548" s="5"/>
      <c r="X1548" s="5"/>
      <c r="Y1548" s="5"/>
      <c r="Z1548" s="5"/>
      <c r="AA1548" s="5"/>
      <c r="AB1548" s="5"/>
      <c r="AC1548" s="5"/>
      <c r="AD1548" s="5"/>
      <c r="AE1548" s="5"/>
      <c r="AF1548" s="5"/>
      <c r="AG1548" s="5"/>
      <c r="AH1548" s="5"/>
      <c r="AI1548" s="5"/>
      <c r="AJ1548" s="5"/>
      <c r="AK1548" s="5"/>
      <c r="AL1548" s="5"/>
      <c r="AM1548" s="5"/>
      <c r="AN1548" s="5"/>
      <c r="AO1548" s="5"/>
      <c r="AP1548" s="5"/>
      <c r="AQ1548" s="5"/>
      <c r="AR1548" s="5"/>
      <c r="AS1548" s="5"/>
      <c r="AT1548" s="5"/>
      <c r="AU1548" s="5"/>
      <c r="AV1548" s="5"/>
      <c r="AW1548" s="5"/>
      <c r="AX1548" s="5"/>
      <c r="AY1548" s="5"/>
      <c r="AZ1548" s="5"/>
      <c r="BA1548" s="5"/>
      <c r="BB1548" s="5"/>
      <c r="BC1548" s="5"/>
      <c r="BD1548" s="5"/>
      <c r="BE1548" s="5"/>
      <c r="BF1548" s="5"/>
      <c r="BG1548" s="5"/>
      <c r="BH1548" s="5"/>
      <c r="BI1548" s="5"/>
      <c r="BJ1548" s="5"/>
      <c r="BK1548" s="5"/>
      <c r="BL1548" s="5"/>
      <c r="BM1548" s="5"/>
      <c r="BN1548" s="5"/>
      <c r="BO1548" s="5"/>
      <c r="BP1548" s="5"/>
      <c r="BQ1548" s="5"/>
      <c r="BR1548" s="5"/>
      <c r="BS1548" s="5"/>
      <c r="BT1548" s="5"/>
      <c r="BU1548" s="5"/>
      <c r="BV1548" s="5"/>
      <c r="BW1548" s="5"/>
      <c r="BX1548" s="5"/>
      <c r="BY1548" s="5"/>
      <c r="BZ1548" s="5"/>
      <c r="CA1548" s="5"/>
      <c r="CB1548" s="5"/>
      <c r="CC1548" s="5"/>
      <c r="CD1548" s="5"/>
      <c r="CE1548" s="5"/>
      <c r="CF1548" s="5"/>
      <c r="CG1548" s="5"/>
      <c r="CH1548" s="5"/>
      <c r="CI1548" s="5"/>
      <c r="CJ1548" s="5"/>
      <c r="CK1548" s="5"/>
      <c r="CL1548" s="5"/>
      <c r="CM1548" s="5"/>
      <c r="CN1548" s="5"/>
      <c r="CO1548" s="5"/>
      <c r="CP1548" s="5"/>
      <c r="CQ1548" s="5"/>
      <c r="CR1548" s="5"/>
      <c r="CS1548" s="5"/>
      <c r="CT1548" s="5"/>
      <c r="CU1548" s="5"/>
      <c r="CV1548" s="5"/>
    </row>
    <row r="1549" spans="2:100" x14ac:dyDescent="0.25"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S1549" s="3"/>
      <c r="BT1549" s="3"/>
      <c r="BU1549" s="3"/>
      <c r="BV1549" s="3"/>
      <c r="BW1549" s="3"/>
      <c r="BX1549" s="3"/>
      <c r="BY1549" s="3"/>
      <c r="BZ1549" s="3"/>
      <c r="CA1549" s="3"/>
      <c r="CB1549" s="3"/>
      <c r="CC1549" s="3"/>
      <c r="CD1549" s="3"/>
      <c r="CE1549" s="3"/>
      <c r="CF1549" s="3"/>
      <c r="CG1549" s="3"/>
      <c r="CH1549" s="3"/>
      <c r="CI1549" s="3"/>
      <c r="CJ1549" s="3"/>
      <c r="CK1549" s="3"/>
      <c r="CL1549" s="3"/>
      <c r="CM1549" s="3"/>
      <c r="CN1549" s="3"/>
      <c r="CO1549" s="3"/>
      <c r="CP1549" s="3"/>
      <c r="CQ1549" s="3"/>
      <c r="CR1549" s="3"/>
      <c r="CS1549" s="3"/>
      <c r="CT1549" s="3"/>
      <c r="CU1549" s="3"/>
      <c r="CV1549" s="3"/>
    </row>
    <row r="1550" spans="2:100" x14ac:dyDescent="0.25">
      <c r="B1550" s="4"/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4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4"/>
      <c r="AD1550" s="4"/>
      <c r="AE1550" s="4"/>
      <c r="AF1550" s="4"/>
      <c r="AG1550" s="4"/>
      <c r="AH1550" s="4"/>
      <c r="AI1550" s="4"/>
      <c r="AJ1550" s="4"/>
      <c r="AK1550" s="4"/>
      <c r="AL1550" s="4"/>
      <c r="AM1550" s="4"/>
      <c r="AN1550" s="4"/>
      <c r="AO1550" s="4"/>
      <c r="AP1550" s="4"/>
      <c r="AQ1550" s="4"/>
      <c r="AR1550" s="4"/>
      <c r="AS1550" s="4"/>
      <c r="AT1550" s="4"/>
      <c r="AU1550" s="4"/>
      <c r="AV1550" s="4"/>
      <c r="AW1550" s="4"/>
      <c r="AX1550" s="4"/>
      <c r="AY1550" s="4"/>
      <c r="AZ1550" s="4"/>
      <c r="BA1550" s="4"/>
      <c r="BB1550" s="4"/>
      <c r="BC1550" s="4"/>
      <c r="BD1550" s="4"/>
      <c r="BE1550" s="4"/>
      <c r="BF1550" s="4"/>
      <c r="BG1550" s="4"/>
      <c r="BH1550" s="4"/>
      <c r="BI1550" s="4"/>
      <c r="BJ1550" s="4"/>
      <c r="BK1550" s="4"/>
      <c r="BL1550" s="4"/>
      <c r="BM1550" s="4"/>
      <c r="BN1550" s="4"/>
      <c r="BO1550" s="4"/>
      <c r="BP1550" s="4"/>
      <c r="BQ1550" s="4"/>
      <c r="BR1550" s="4"/>
      <c r="BS1550" s="4"/>
      <c r="BT1550" s="4"/>
      <c r="BU1550" s="4"/>
      <c r="BV1550" s="4"/>
      <c r="BW1550" s="4"/>
      <c r="BX1550" s="4"/>
      <c r="BY1550" s="4"/>
      <c r="BZ1550" s="4"/>
      <c r="CA1550" s="4"/>
      <c r="CB1550" s="4"/>
      <c r="CC1550" s="4"/>
      <c r="CD1550" s="4"/>
      <c r="CE1550" s="4"/>
      <c r="CF1550" s="4"/>
      <c r="CG1550" s="4"/>
      <c r="CH1550" s="4"/>
      <c r="CI1550" s="4"/>
      <c r="CJ1550" s="4"/>
      <c r="CK1550" s="4"/>
      <c r="CL1550" s="4"/>
      <c r="CM1550" s="4"/>
      <c r="CN1550" s="4"/>
      <c r="CO1550" s="4"/>
      <c r="CP1550" s="4"/>
      <c r="CQ1550" s="4"/>
      <c r="CR1550" s="4"/>
      <c r="CS1550" s="4"/>
      <c r="CT1550" s="4"/>
      <c r="CU1550" s="4"/>
      <c r="CV1550" s="4"/>
    </row>
    <row r="1551" spans="2:100" x14ac:dyDescent="0.25">
      <c r="B1551" s="5"/>
      <c r="C1551" s="5"/>
      <c r="D1551" s="5"/>
      <c r="E1551" s="5"/>
      <c r="F1551" s="5"/>
      <c r="G1551" s="5"/>
      <c r="H1551" s="5"/>
      <c r="I1551" s="5"/>
      <c r="J1551" s="5"/>
      <c r="K1551" s="5"/>
      <c r="L1551" s="5"/>
      <c r="M1551" s="5"/>
      <c r="N1551" s="5"/>
      <c r="O1551" s="5"/>
      <c r="P1551" s="5"/>
      <c r="Q1551" s="5"/>
      <c r="R1551" s="5"/>
      <c r="S1551" s="5"/>
      <c r="T1551" s="5"/>
      <c r="U1551" s="5"/>
      <c r="V1551" s="5"/>
      <c r="W1551" s="5"/>
      <c r="X1551" s="5"/>
      <c r="Y1551" s="5"/>
      <c r="Z1551" s="5"/>
      <c r="AA1551" s="5"/>
      <c r="AB1551" s="5"/>
      <c r="AC1551" s="5"/>
      <c r="AD1551" s="5"/>
      <c r="AE1551" s="5"/>
      <c r="AF1551" s="5"/>
      <c r="AG1551" s="5"/>
      <c r="AH1551" s="5"/>
      <c r="AI1551" s="5"/>
      <c r="AJ1551" s="5"/>
      <c r="AK1551" s="5"/>
      <c r="AL1551" s="5"/>
      <c r="AM1551" s="5"/>
      <c r="AN1551" s="5"/>
      <c r="AO1551" s="5"/>
      <c r="AP1551" s="5"/>
      <c r="AQ1551" s="5"/>
      <c r="AR1551" s="5"/>
      <c r="AS1551" s="5"/>
      <c r="AT1551" s="5"/>
      <c r="AU1551" s="5"/>
      <c r="AV1551" s="5"/>
      <c r="AW1551" s="5"/>
      <c r="AX1551" s="5"/>
      <c r="AY1551" s="5"/>
      <c r="AZ1551" s="5"/>
      <c r="BA1551" s="5"/>
      <c r="BB1551" s="5"/>
      <c r="BC1551" s="5"/>
      <c r="BD1551" s="5"/>
      <c r="BE1551" s="5"/>
      <c r="BF1551" s="5"/>
      <c r="BG1551" s="5"/>
      <c r="BH1551" s="5"/>
      <c r="BI1551" s="5"/>
      <c r="BJ1551" s="5"/>
      <c r="BK1551" s="5"/>
      <c r="BL1551" s="5"/>
      <c r="BM1551" s="5"/>
      <c r="BN1551" s="5"/>
      <c r="BO1551" s="5"/>
      <c r="BP1551" s="5"/>
      <c r="BQ1551" s="5"/>
      <c r="BR1551" s="5"/>
      <c r="BS1551" s="5"/>
      <c r="BT1551" s="5"/>
      <c r="BU1551" s="5"/>
      <c r="BV1551" s="5"/>
      <c r="BW1551" s="5"/>
      <c r="BX1551" s="5"/>
      <c r="BY1551" s="5"/>
      <c r="BZ1551" s="5"/>
      <c r="CA1551" s="5"/>
      <c r="CB1551" s="5"/>
      <c r="CC1551" s="5"/>
      <c r="CD1551" s="5"/>
      <c r="CE1551" s="5"/>
      <c r="CF1551" s="5"/>
      <c r="CG1551" s="5"/>
      <c r="CH1551" s="5"/>
      <c r="CI1551" s="5"/>
      <c r="CJ1551" s="5"/>
      <c r="CK1551" s="5"/>
      <c r="CL1551" s="5"/>
      <c r="CM1551" s="5"/>
      <c r="CN1551" s="5"/>
      <c r="CO1551" s="5"/>
      <c r="CP1551" s="5"/>
      <c r="CQ1551" s="5"/>
      <c r="CR1551" s="5"/>
      <c r="CS1551" s="5"/>
      <c r="CT1551" s="5"/>
      <c r="CU1551" s="5"/>
      <c r="CV1551" s="5"/>
    </row>
    <row r="1552" spans="2:100" x14ac:dyDescent="0.25"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S1552" s="3"/>
      <c r="BT1552" s="3"/>
      <c r="BU1552" s="3"/>
      <c r="BV1552" s="3"/>
      <c r="BW1552" s="3"/>
      <c r="BX1552" s="3"/>
      <c r="BY1552" s="3"/>
      <c r="BZ1552" s="3"/>
      <c r="CA1552" s="3"/>
      <c r="CB1552" s="3"/>
      <c r="CC1552" s="3"/>
      <c r="CD1552" s="3"/>
      <c r="CE1552" s="3"/>
      <c r="CF1552" s="3"/>
      <c r="CG1552" s="3"/>
      <c r="CH1552" s="3"/>
      <c r="CI1552" s="3"/>
      <c r="CJ1552" s="3"/>
      <c r="CK1552" s="3"/>
      <c r="CL1552" s="3"/>
      <c r="CM1552" s="3"/>
      <c r="CN1552" s="3"/>
      <c r="CO1552" s="3"/>
      <c r="CP1552" s="3"/>
      <c r="CQ1552" s="3"/>
      <c r="CR1552" s="3"/>
      <c r="CS1552" s="3"/>
      <c r="CT1552" s="3"/>
      <c r="CU1552" s="3"/>
      <c r="CV1552" s="3"/>
    </row>
    <row r="1553" spans="2:100" x14ac:dyDescent="0.25">
      <c r="B1553" s="4"/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4"/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4"/>
      <c r="AD1553" s="4"/>
      <c r="AE1553" s="4"/>
      <c r="AF1553" s="4"/>
      <c r="AG1553" s="4"/>
      <c r="AH1553" s="4"/>
      <c r="AI1553" s="4"/>
      <c r="AJ1553" s="4"/>
      <c r="AK1553" s="4"/>
      <c r="AL1553" s="4"/>
      <c r="AM1553" s="4"/>
      <c r="AN1553" s="4"/>
      <c r="AO1553" s="4"/>
      <c r="AP1553" s="4"/>
      <c r="AQ1553" s="4"/>
      <c r="AR1553" s="4"/>
      <c r="AS1553" s="4"/>
      <c r="AT1553" s="4"/>
      <c r="AU1553" s="4"/>
      <c r="AV1553" s="4"/>
      <c r="AW1553" s="4"/>
      <c r="AX1553" s="4"/>
      <c r="AY1553" s="4"/>
      <c r="AZ1553" s="4"/>
      <c r="BA1553" s="4"/>
      <c r="BB1553" s="4"/>
      <c r="BC1553" s="4"/>
      <c r="BD1553" s="4"/>
      <c r="BE1553" s="4"/>
      <c r="BF1553" s="4"/>
      <c r="BG1553" s="4"/>
      <c r="BH1553" s="4"/>
      <c r="BI1553" s="4"/>
      <c r="BJ1553" s="4"/>
      <c r="BK1553" s="4"/>
      <c r="BL1553" s="4"/>
      <c r="BM1553" s="4"/>
      <c r="BN1553" s="4"/>
      <c r="BO1553" s="4"/>
      <c r="BP1553" s="4"/>
      <c r="BQ1553" s="4"/>
      <c r="BR1553" s="4"/>
      <c r="BS1553" s="4"/>
      <c r="BT1553" s="4"/>
      <c r="BU1553" s="4"/>
      <c r="BV1553" s="4"/>
      <c r="BW1553" s="4"/>
      <c r="BX1553" s="4"/>
      <c r="BY1553" s="4"/>
      <c r="BZ1553" s="4"/>
      <c r="CA1553" s="4"/>
      <c r="CB1553" s="4"/>
      <c r="CC1553" s="4"/>
      <c r="CD1553" s="4"/>
      <c r="CE1553" s="4"/>
      <c r="CF1553" s="4"/>
      <c r="CG1553" s="4"/>
      <c r="CH1553" s="4"/>
      <c r="CI1553" s="4"/>
      <c r="CJ1553" s="4"/>
      <c r="CK1553" s="4"/>
      <c r="CL1553" s="4"/>
      <c r="CM1553" s="4"/>
      <c r="CN1553" s="4"/>
      <c r="CO1553" s="4"/>
      <c r="CP1553" s="4"/>
      <c r="CQ1553" s="4"/>
      <c r="CR1553" s="4"/>
      <c r="CS1553" s="4"/>
      <c r="CT1553" s="4"/>
      <c r="CU1553" s="4"/>
      <c r="CV1553" s="4"/>
    </row>
    <row r="1554" spans="2:100" x14ac:dyDescent="0.25">
      <c r="B1554" s="5"/>
      <c r="C1554" s="5"/>
      <c r="D1554" s="5"/>
      <c r="E1554" s="5"/>
      <c r="F1554" s="5"/>
      <c r="G1554" s="5"/>
      <c r="H1554" s="5"/>
      <c r="I1554" s="5"/>
      <c r="J1554" s="5"/>
      <c r="K1554" s="5"/>
      <c r="L1554" s="5"/>
      <c r="M1554" s="5"/>
      <c r="N1554" s="5"/>
      <c r="O1554" s="5"/>
      <c r="P1554" s="5"/>
      <c r="Q1554" s="5"/>
      <c r="R1554" s="5"/>
      <c r="S1554" s="5"/>
      <c r="T1554" s="5"/>
      <c r="U1554" s="5"/>
      <c r="V1554" s="5"/>
      <c r="W1554" s="5"/>
      <c r="X1554" s="5"/>
      <c r="Y1554" s="5"/>
      <c r="Z1554" s="5"/>
      <c r="AA1554" s="5"/>
      <c r="AB1554" s="5"/>
      <c r="AC1554" s="5"/>
      <c r="AD1554" s="5"/>
      <c r="AE1554" s="5"/>
      <c r="AF1554" s="5"/>
      <c r="AG1554" s="5"/>
      <c r="AH1554" s="5"/>
      <c r="AI1554" s="5"/>
      <c r="AJ1554" s="5"/>
      <c r="AK1554" s="5"/>
      <c r="AL1554" s="5"/>
      <c r="AM1554" s="5"/>
      <c r="AN1554" s="5"/>
      <c r="AO1554" s="5"/>
      <c r="AP1554" s="5"/>
      <c r="AQ1554" s="5"/>
      <c r="AR1554" s="5"/>
      <c r="AS1554" s="5"/>
      <c r="AT1554" s="5"/>
      <c r="AU1554" s="5"/>
      <c r="AV1554" s="5"/>
      <c r="AW1554" s="5"/>
      <c r="AX1554" s="5"/>
      <c r="AY1554" s="5"/>
      <c r="AZ1554" s="5"/>
      <c r="BA1554" s="5"/>
      <c r="BB1554" s="5"/>
      <c r="BC1554" s="5"/>
      <c r="BD1554" s="5"/>
      <c r="BE1554" s="5"/>
      <c r="BF1554" s="5"/>
      <c r="BG1554" s="5"/>
      <c r="BH1554" s="5"/>
      <c r="BI1554" s="5"/>
      <c r="BJ1554" s="5"/>
      <c r="BK1554" s="5"/>
      <c r="BL1554" s="5"/>
      <c r="BM1554" s="5"/>
      <c r="BN1554" s="5"/>
      <c r="BO1554" s="5"/>
      <c r="BP1554" s="5"/>
      <c r="BQ1554" s="5"/>
      <c r="BR1554" s="5"/>
      <c r="BS1554" s="5"/>
      <c r="BT1554" s="5"/>
      <c r="BU1554" s="5"/>
      <c r="BV1554" s="5"/>
      <c r="BW1554" s="5"/>
      <c r="BX1554" s="5"/>
      <c r="BY1554" s="5"/>
      <c r="BZ1554" s="5"/>
      <c r="CA1554" s="5"/>
      <c r="CB1554" s="5"/>
      <c r="CC1554" s="5"/>
      <c r="CD1554" s="5"/>
      <c r="CE1554" s="5"/>
      <c r="CF1554" s="5"/>
      <c r="CG1554" s="5"/>
      <c r="CH1554" s="5"/>
      <c r="CI1554" s="5"/>
      <c r="CJ1554" s="5"/>
      <c r="CK1554" s="5"/>
      <c r="CL1554" s="5"/>
      <c r="CM1554" s="5"/>
      <c r="CN1554" s="5"/>
      <c r="CO1554" s="5"/>
      <c r="CP1554" s="5"/>
      <c r="CQ1554" s="5"/>
      <c r="CR1554" s="5"/>
      <c r="CS1554" s="5"/>
      <c r="CT1554" s="5"/>
      <c r="CU1554" s="5"/>
      <c r="CV1554" s="5"/>
    </row>
    <row r="1555" spans="2:100" x14ac:dyDescent="0.25"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S1555" s="3"/>
      <c r="BT1555" s="3"/>
      <c r="BU1555" s="3"/>
      <c r="BV1555" s="3"/>
      <c r="BW1555" s="3"/>
      <c r="BX1555" s="3"/>
      <c r="BY1555" s="3"/>
      <c r="BZ1555" s="3"/>
      <c r="CA1555" s="3"/>
      <c r="CB1555" s="3"/>
      <c r="CC1555" s="3"/>
      <c r="CD1555" s="3"/>
      <c r="CE1555" s="3"/>
      <c r="CF1555" s="3"/>
      <c r="CG1555" s="3"/>
      <c r="CH1555" s="3"/>
      <c r="CI1555" s="3"/>
      <c r="CJ1555" s="3"/>
      <c r="CK1555" s="3"/>
      <c r="CL1555" s="3"/>
      <c r="CM1555" s="3"/>
      <c r="CN1555" s="3"/>
      <c r="CO1555" s="3"/>
      <c r="CP1555" s="3"/>
      <c r="CQ1555" s="3"/>
      <c r="CR1555" s="3"/>
      <c r="CS1555" s="3"/>
      <c r="CT1555" s="3"/>
      <c r="CU1555" s="3"/>
      <c r="CV1555" s="3"/>
    </row>
    <row r="1556" spans="2:100" x14ac:dyDescent="0.25">
      <c r="B1556" s="4"/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4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4"/>
      <c r="AD1556" s="4"/>
      <c r="AE1556" s="4"/>
      <c r="AF1556" s="4"/>
      <c r="AG1556" s="4"/>
      <c r="AH1556" s="4"/>
      <c r="AI1556" s="4"/>
      <c r="AJ1556" s="4"/>
      <c r="AK1556" s="4"/>
      <c r="AL1556" s="4"/>
      <c r="AM1556" s="4"/>
      <c r="AN1556" s="4"/>
      <c r="AO1556" s="4"/>
      <c r="AP1556" s="4"/>
      <c r="AQ1556" s="4"/>
      <c r="AR1556" s="4"/>
      <c r="AS1556" s="4"/>
      <c r="AT1556" s="4"/>
      <c r="AU1556" s="4"/>
      <c r="AV1556" s="4"/>
      <c r="AW1556" s="4"/>
      <c r="AX1556" s="4"/>
      <c r="AY1556" s="4"/>
      <c r="AZ1556" s="4"/>
      <c r="BA1556" s="4"/>
      <c r="BB1556" s="4"/>
      <c r="BC1556" s="4"/>
      <c r="BD1556" s="4"/>
      <c r="BE1556" s="4"/>
      <c r="BF1556" s="4"/>
      <c r="BG1556" s="4"/>
      <c r="BH1556" s="4"/>
      <c r="BI1556" s="4"/>
      <c r="BJ1556" s="4"/>
      <c r="BK1556" s="4"/>
      <c r="BL1556" s="4"/>
      <c r="BM1556" s="4"/>
      <c r="BN1556" s="4"/>
      <c r="BO1556" s="4"/>
      <c r="BP1556" s="4"/>
      <c r="BQ1556" s="4"/>
      <c r="BR1556" s="4"/>
      <c r="BS1556" s="4"/>
      <c r="BT1556" s="4"/>
      <c r="BU1556" s="4"/>
      <c r="BV1556" s="4"/>
      <c r="BW1556" s="4"/>
      <c r="BX1556" s="4"/>
      <c r="BY1556" s="4"/>
      <c r="BZ1556" s="4"/>
      <c r="CA1556" s="4"/>
      <c r="CB1556" s="4"/>
      <c r="CC1556" s="4"/>
      <c r="CD1556" s="4"/>
      <c r="CE1556" s="4"/>
      <c r="CF1556" s="4"/>
      <c r="CG1556" s="4"/>
      <c r="CH1556" s="4"/>
      <c r="CI1556" s="4"/>
      <c r="CJ1556" s="4"/>
      <c r="CK1556" s="4"/>
      <c r="CL1556" s="4"/>
      <c r="CM1556" s="4"/>
      <c r="CN1556" s="4"/>
      <c r="CO1556" s="4"/>
      <c r="CP1556" s="4"/>
      <c r="CQ1556" s="4"/>
      <c r="CR1556" s="4"/>
      <c r="CS1556" s="4"/>
      <c r="CT1556" s="4"/>
      <c r="CU1556" s="4"/>
      <c r="CV1556" s="4"/>
    </row>
    <row r="1557" spans="2:100" x14ac:dyDescent="0.25">
      <c r="B1557" s="5"/>
      <c r="C1557" s="5"/>
      <c r="D1557" s="5"/>
      <c r="E1557" s="5"/>
      <c r="F1557" s="5"/>
      <c r="G1557" s="5"/>
      <c r="H1557" s="5"/>
      <c r="I1557" s="5"/>
      <c r="J1557" s="5"/>
      <c r="K1557" s="5"/>
      <c r="L1557" s="5"/>
      <c r="M1557" s="5"/>
      <c r="N1557" s="5"/>
      <c r="O1557" s="5"/>
      <c r="P1557" s="5"/>
      <c r="Q1557" s="5"/>
      <c r="R1557" s="5"/>
      <c r="S1557" s="5"/>
      <c r="T1557" s="5"/>
      <c r="U1557" s="5"/>
      <c r="V1557" s="5"/>
      <c r="W1557" s="5"/>
      <c r="X1557" s="5"/>
      <c r="Y1557" s="5"/>
      <c r="Z1557" s="5"/>
      <c r="AA1557" s="5"/>
      <c r="AB1557" s="5"/>
      <c r="AC1557" s="5"/>
      <c r="AD1557" s="5"/>
      <c r="AE1557" s="5"/>
      <c r="AF1557" s="5"/>
      <c r="AG1557" s="5"/>
      <c r="AH1557" s="5"/>
      <c r="AI1557" s="5"/>
      <c r="AJ1557" s="5"/>
      <c r="AK1557" s="5"/>
      <c r="AL1557" s="5"/>
      <c r="AM1557" s="5"/>
      <c r="AN1557" s="5"/>
      <c r="AO1557" s="5"/>
      <c r="AP1557" s="5"/>
      <c r="AQ1557" s="5"/>
      <c r="AR1557" s="5"/>
      <c r="AS1557" s="5"/>
      <c r="AT1557" s="5"/>
      <c r="AU1557" s="5"/>
      <c r="AV1557" s="5"/>
      <c r="AW1557" s="5"/>
      <c r="AX1557" s="5"/>
      <c r="AY1557" s="5"/>
      <c r="AZ1557" s="5"/>
      <c r="BA1557" s="5"/>
      <c r="BB1557" s="5"/>
      <c r="BC1557" s="5"/>
      <c r="BD1557" s="5"/>
      <c r="BE1557" s="5"/>
      <c r="BF1557" s="5"/>
      <c r="BG1557" s="5"/>
      <c r="BH1557" s="5"/>
      <c r="BI1557" s="5"/>
      <c r="BJ1557" s="5"/>
      <c r="BK1557" s="5"/>
      <c r="BL1557" s="5"/>
      <c r="BM1557" s="5"/>
      <c r="BN1557" s="5"/>
      <c r="BO1557" s="5"/>
      <c r="BP1557" s="5"/>
      <c r="BQ1557" s="5"/>
      <c r="BR1557" s="5"/>
      <c r="BS1557" s="5"/>
      <c r="BT1557" s="5"/>
      <c r="BU1557" s="5"/>
      <c r="BV1557" s="5"/>
      <c r="BW1557" s="5"/>
      <c r="BX1557" s="5"/>
      <c r="BY1557" s="5"/>
      <c r="BZ1557" s="5"/>
      <c r="CA1557" s="5"/>
      <c r="CB1557" s="5"/>
      <c r="CC1557" s="5"/>
      <c r="CD1557" s="5"/>
      <c r="CE1557" s="5"/>
      <c r="CF1557" s="5"/>
      <c r="CG1557" s="5"/>
      <c r="CH1557" s="5"/>
      <c r="CI1557" s="5"/>
      <c r="CJ1557" s="5"/>
      <c r="CK1557" s="5"/>
      <c r="CL1557" s="5"/>
      <c r="CM1557" s="5"/>
      <c r="CN1557" s="5"/>
      <c r="CO1557" s="5"/>
      <c r="CP1557" s="5"/>
      <c r="CQ1557" s="5"/>
      <c r="CR1557" s="5"/>
      <c r="CS1557" s="5"/>
      <c r="CT1557" s="5"/>
      <c r="CU1557" s="5"/>
      <c r="CV1557" s="5"/>
    </row>
    <row r="1558" spans="2:100" x14ac:dyDescent="0.25"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S1558" s="3"/>
      <c r="BT1558" s="3"/>
      <c r="BU1558" s="3"/>
      <c r="BV1558" s="3"/>
      <c r="BW1558" s="3"/>
      <c r="BX1558" s="3"/>
      <c r="BY1558" s="3"/>
      <c r="BZ1558" s="3"/>
      <c r="CA1558" s="3"/>
      <c r="CB1558" s="3"/>
      <c r="CC1558" s="3"/>
      <c r="CD1558" s="3"/>
      <c r="CE1558" s="3"/>
      <c r="CF1558" s="3"/>
      <c r="CG1558" s="3"/>
      <c r="CH1558" s="3"/>
      <c r="CI1558" s="3"/>
      <c r="CJ1558" s="3"/>
      <c r="CK1558" s="3"/>
      <c r="CL1558" s="3"/>
      <c r="CM1558" s="3"/>
      <c r="CN1558" s="3"/>
      <c r="CO1558" s="3"/>
      <c r="CP1558" s="3"/>
      <c r="CQ1558" s="3"/>
      <c r="CR1558" s="3"/>
      <c r="CS1558" s="3"/>
      <c r="CT1558" s="3"/>
      <c r="CU1558" s="3"/>
      <c r="CV1558" s="3"/>
    </row>
    <row r="1559" spans="2:100" x14ac:dyDescent="0.25">
      <c r="B1559" s="4"/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4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4"/>
      <c r="AD1559" s="4"/>
      <c r="AE1559" s="4"/>
      <c r="AF1559" s="4"/>
      <c r="AG1559" s="4"/>
      <c r="AH1559" s="4"/>
      <c r="AI1559" s="4"/>
      <c r="AJ1559" s="4"/>
      <c r="AK1559" s="4"/>
      <c r="AL1559" s="4"/>
      <c r="AM1559" s="4"/>
      <c r="AN1559" s="4"/>
      <c r="AO1559" s="4"/>
      <c r="AP1559" s="4"/>
      <c r="AQ1559" s="4"/>
      <c r="AR1559" s="4"/>
      <c r="AS1559" s="4"/>
      <c r="AT1559" s="4"/>
      <c r="AU1559" s="4"/>
      <c r="AV1559" s="4"/>
      <c r="AW1559" s="4"/>
      <c r="AX1559" s="4"/>
      <c r="AY1559" s="4"/>
      <c r="AZ1559" s="4"/>
      <c r="BA1559" s="4"/>
      <c r="BB1559" s="4"/>
      <c r="BC1559" s="4"/>
      <c r="BD1559" s="4"/>
      <c r="BE1559" s="4"/>
      <c r="BF1559" s="4"/>
      <c r="BG1559" s="4"/>
      <c r="BH1559" s="4"/>
      <c r="BI1559" s="4"/>
      <c r="BJ1559" s="4"/>
      <c r="BK1559" s="4"/>
      <c r="BL1559" s="4"/>
      <c r="BM1559" s="4"/>
      <c r="BN1559" s="4"/>
      <c r="BO1559" s="4"/>
      <c r="BP1559" s="4"/>
      <c r="BQ1559" s="4"/>
      <c r="BR1559" s="4"/>
      <c r="BS1559" s="4"/>
      <c r="BT1559" s="4"/>
      <c r="BU1559" s="4"/>
      <c r="BV1559" s="4"/>
      <c r="BW1559" s="4"/>
      <c r="BX1559" s="4"/>
      <c r="BY1559" s="4"/>
      <c r="BZ1559" s="4"/>
      <c r="CA1559" s="4"/>
      <c r="CB1559" s="4"/>
      <c r="CC1559" s="4"/>
      <c r="CD1559" s="4"/>
      <c r="CE1559" s="4"/>
      <c r="CF1559" s="4"/>
      <c r="CG1559" s="4"/>
      <c r="CH1559" s="4"/>
      <c r="CI1559" s="4"/>
      <c r="CJ1559" s="4"/>
      <c r="CK1559" s="4"/>
      <c r="CL1559" s="4"/>
      <c r="CM1559" s="4"/>
      <c r="CN1559" s="4"/>
      <c r="CO1559" s="4"/>
      <c r="CP1559" s="4"/>
      <c r="CQ1559" s="4"/>
      <c r="CR1559" s="4"/>
      <c r="CS1559" s="4"/>
      <c r="CT1559" s="4"/>
      <c r="CU1559" s="4"/>
      <c r="CV1559" s="4"/>
    </row>
    <row r="1560" spans="2:100" x14ac:dyDescent="0.25">
      <c r="B1560" s="5"/>
      <c r="C1560" s="5"/>
      <c r="D1560" s="5"/>
      <c r="E1560" s="5"/>
      <c r="F1560" s="5"/>
      <c r="G1560" s="5"/>
      <c r="H1560" s="5"/>
      <c r="I1560" s="5"/>
      <c r="J1560" s="5"/>
      <c r="K1560" s="5"/>
      <c r="L1560" s="5"/>
      <c r="M1560" s="5"/>
      <c r="N1560" s="5"/>
      <c r="O1560" s="5"/>
      <c r="P1560" s="5"/>
      <c r="Q1560" s="5"/>
      <c r="R1560" s="5"/>
      <c r="S1560" s="5"/>
      <c r="T1560" s="5"/>
      <c r="U1560" s="5"/>
      <c r="V1560" s="5"/>
      <c r="W1560" s="5"/>
      <c r="X1560" s="5"/>
      <c r="Y1560" s="5"/>
      <c r="Z1560" s="5"/>
      <c r="AA1560" s="5"/>
      <c r="AB1560" s="5"/>
      <c r="AC1560" s="5"/>
      <c r="AD1560" s="5"/>
      <c r="AE1560" s="5"/>
      <c r="AF1560" s="5"/>
      <c r="AG1560" s="5"/>
      <c r="AH1560" s="5"/>
      <c r="AI1560" s="5"/>
      <c r="AJ1560" s="5"/>
      <c r="AK1560" s="5"/>
      <c r="AL1560" s="5"/>
      <c r="AM1560" s="5"/>
      <c r="AN1560" s="5"/>
      <c r="AO1560" s="5"/>
      <c r="AP1560" s="5"/>
      <c r="AQ1560" s="5"/>
      <c r="AR1560" s="5"/>
      <c r="AS1560" s="5"/>
      <c r="AT1560" s="5"/>
      <c r="AU1560" s="5"/>
      <c r="AV1560" s="5"/>
      <c r="AW1560" s="5"/>
      <c r="AX1560" s="5"/>
      <c r="AY1560" s="5"/>
      <c r="AZ1560" s="5"/>
      <c r="BA1560" s="5"/>
      <c r="BB1560" s="5"/>
      <c r="BC1560" s="5"/>
      <c r="BD1560" s="5"/>
      <c r="BE1560" s="5"/>
      <c r="BF1560" s="5"/>
      <c r="BG1560" s="5"/>
      <c r="BH1560" s="5"/>
      <c r="BI1560" s="5"/>
      <c r="BJ1560" s="5"/>
      <c r="BK1560" s="5"/>
      <c r="BL1560" s="5"/>
      <c r="BM1560" s="5"/>
      <c r="BN1560" s="5"/>
      <c r="BO1560" s="5"/>
      <c r="BP1560" s="5"/>
      <c r="BQ1560" s="5"/>
      <c r="BR1560" s="5"/>
      <c r="BS1560" s="5"/>
      <c r="BT1560" s="5"/>
      <c r="BU1560" s="5"/>
      <c r="BV1560" s="5"/>
      <c r="BW1560" s="5"/>
      <c r="BX1560" s="5"/>
      <c r="BY1560" s="5"/>
      <c r="BZ1560" s="5"/>
      <c r="CA1560" s="5"/>
      <c r="CB1560" s="5"/>
      <c r="CC1560" s="5"/>
      <c r="CD1560" s="5"/>
      <c r="CE1560" s="5"/>
      <c r="CF1560" s="5"/>
      <c r="CG1560" s="5"/>
      <c r="CH1560" s="5"/>
      <c r="CI1560" s="5"/>
      <c r="CJ1560" s="5"/>
      <c r="CK1560" s="5"/>
      <c r="CL1560" s="5"/>
      <c r="CM1560" s="5"/>
      <c r="CN1560" s="5"/>
      <c r="CO1560" s="5"/>
      <c r="CP1560" s="5"/>
      <c r="CQ1560" s="5"/>
      <c r="CR1560" s="5"/>
      <c r="CS1560" s="5"/>
      <c r="CT1560" s="5"/>
      <c r="CU1560" s="5"/>
      <c r="CV1560" s="5"/>
    </row>
    <row r="1561" spans="2:100" x14ac:dyDescent="0.25"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S1561" s="3"/>
      <c r="BT1561" s="3"/>
      <c r="BU1561" s="3"/>
      <c r="BV1561" s="3"/>
      <c r="BW1561" s="3"/>
      <c r="BX1561" s="3"/>
      <c r="BY1561" s="3"/>
      <c r="BZ1561" s="3"/>
      <c r="CA1561" s="3"/>
      <c r="CB1561" s="3"/>
      <c r="CC1561" s="3"/>
      <c r="CD1561" s="3"/>
      <c r="CE1561" s="3"/>
      <c r="CF1561" s="3"/>
      <c r="CG1561" s="3"/>
      <c r="CH1561" s="3"/>
      <c r="CI1561" s="3"/>
      <c r="CJ1561" s="3"/>
      <c r="CK1561" s="3"/>
      <c r="CL1561" s="3"/>
      <c r="CM1561" s="3"/>
      <c r="CN1561" s="3"/>
      <c r="CO1561" s="3"/>
      <c r="CP1561" s="3"/>
      <c r="CQ1561" s="3"/>
      <c r="CR1561" s="3"/>
      <c r="CS1561" s="3"/>
      <c r="CT1561" s="3"/>
      <c r="CU1561" s="3"/>
      <c r="CV1561" s="3"/>
    </row>
    <row r="1562" spans="2:100" x14ac:dyDescent="0.25">
      <c r="B1562" s="4"/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4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4"/>
      <c r="AD1562" s="4"/>
      <c r="AE1562" s="4"/>
      <c r="AF1562" s="4"/>
      <c r="AG1562" s="4"/>
      <c r="AH1562" s="4"/>
      <c r="AI1562" s="4"/>
      <c r="AJ1562" s="4"/>
      <c r="AK1562" s="4"/>
      <c r="AL1562" s="4"/>
      <c r="AM1562" s="4"/>
      <c r="AN1562" s="4"/>
      <c r="AO1562" s="4"/>
      <c r="AP1562" s="4"/>
      <c r="AQ1562" s="4"/>
      <c r="AR1562" s="4"/>
      <c r="AS1562" s="4"/>
      <c r="AT1562" s="4"/>
      <c r="AU1562" s="4"/>
      <c r="AV1562" s="4"/>
      <c r="AW1562" s="4"/>
      <c r="AX1562" s="4"/>
      <c r="AY1562" s="4"/>
      <c r="AZ1562" s="4"/>
      <c r="BA1562" s="4"/>
      <c r="BB1562" s="4"/>
      <c r="BC1562" s="4"/>
      <c r="BD1562" s="4"/>
      <c r="BE1562" s="4"/>
      <c r="BF1562" s="4"/>
      <c r="BG1562" s="4"/>
      <c r="BH1562" s="4"/>
      <c r="BI1562" s="4"/>
      <c r="BJ1562" s="4"/>
      <c r="BK1562" s="4"/>
      <c r="BL1562" s="4"/>
      <c r="BM1562" s="4"/>
      <c r="BN1562" s="4"/>
      <c r="BO1562" s="4"/>
      <c r="BP1562" s="4"/>
      <c r="BQ1562" s="4"/>
      <c r="BR1562" s="4"/>
      <c r="BS1562" s="4"/>
      <c r="BT1562" s="4"/>
      <c r="BU1562" s="4"/>
      <c r="BV1562" s="4"/>
      <c r="BW1562" s="4"/>
      <c r="BX1562" s="4"/>
      <c r="BY1562" s="4"/>
      <c r="BZ1562" s="4"/>
      <c r="CA1562" s="4"/>
      <c r="CB1562" s="4"/>
      <c r="CC1562" s="4"/>
      <c r="CD1562" s="4"/>
      <c r="CE1562" s="4"/>
      <c r="CF1562" s="4"/>
      <c r="CG1562" s="4"/>
      <c r="CH1562" s="4"/>
      <c r="CI1562" s="4"/>
      <c r="CJ1562" s="4"/>
      <c r="CK1562" s="4"/>
      <c r="CL1562" s="4"/>
      <c r="CM1562" s="4"/>
      <c r="CN1562" s="4"/>
      <c r="CO1562" s="4"/>
      <c r="CP1562" s="4"/>
      <c r="CQ1562" s="4"/>
      <c r="CR1562" s="4"/>
      <c r="CS1562" s="4"/>
      <c r="CT1562" s="4"/>
      <c r="CU1562" s="4"/>
      <c r="CV1562" s="4"/>
    </row>
    <row r="1563" spans="2:100" x14ac:dyDescent="0.25">
      <c r="B1563" s="5"/>
      <c r="C1563" s="5"/>
      <c r="D1563" s="5"/>
      <c r="E1563" s="5"/>
      <c r="F1563" s="5"/>
      <c r="G1563" s="5"/>
      <c r="H1563" s="5"/>
      <c r="I1563" s="5"/>
      <c r="J1563" s="5"/>
      <c r="K1563" s="5"/>
      <c r="L1563" s="5"/>
      <c r="M1563" s="5"/>
      <c r="N1563" s="5"/>
      <c r="O1563" s="5"/>
      <c r="P1563" s="5"/>
      <c r="Q1563" s="5"/>
      <c r="R1563" s="5"/>
      <c r="S1563" s="5"/>
      <c r="T1563" s="5"/>
      <c r="U1563" s="5"/>
      <c r="V1563" s="5"/>
      <c r="W1563" s="5"/>
      <c r="X1563" s="5"/>
      <c r="Y1563" s="5"/>
      <c r="Z1563" s="5"/>
      <c r="AA1563" s="5"/>
      <c r="AB1563" s="5"/>
      <c r="AC1563" s="5"/>
      <c r="AD1563" s="5"/>
      <c r="AE1563" s="5"/>
      <c r="AF1563" s="5"/>
      <c r="AG1563" s="5"/>
      <c r="AH1563" s="5"/>
      <c r="AI1563" s="5"/>
      <c r="AJ1563" s="5"/>
      <c r="AK1563" s="5"/>
      <c r="AL1563" s="5"/>
      <c r="AM1563" s="5"/>
      <c r="AN1563" s="5"/>
      <c r="AO1563" s="5"/>
      <c r="AP1563" s="5"/>
      <c r="AQ1563" s="5"/>
      <c r="AR1563" s="5"/>
      <c r="AS1563" s="5"/>
      <c r="AT1563" s="5"/>
      <c r="AU1563" s="5"/>
      <c r="AV1563" s="5"/>
      <c r="AW1563" s="5"/>
      <c r="AX1563" s="5"/>
      <c r="AY1563" s="5"/>
      <c r="AZ1563" s="5"/>
      <c r="BA1563" s="5"/>
      <c r="BB1563" s="5"/>
      <c r="BC1563" s="5"/>
      <c r="BD1563" s="5"/>
      <c r="BE1563" s="5"/>
      <c r="BF1563" s="5"/>
      <c r="BG1563" s="5"/>
      <c r="BH1563" s="5"/>
      <c r="BI1563" s="5"/>
      <c r="BJ1563" s="5"/>
      <c r="BK1563" s="5"/>
      <c r="BL1563" s="5"/>
      <c r="BM1563" s="5"/>
      <c r="BN1563" s="5"/>
      <c r="BO1563" s="5"/>
      <c r="BP1563" s="5"/>
      <c r="BQ1563" s="5"/>
      <c r="BR1563" s="5"/>
      <c r="BS1563" s="5"/>
      <c r="BT1563" s="5"/>
      <c r="BU1563" s="5"/>
      <c r="BV1563" s="5"/>
      <c r="BW1563" s="5"/>
      <c r="BX1563" s="5"/>
      <c r="BY1563" s="5"/>
      <c r="BZ1563" s="5"/>
      <c r="CA1563" s="5"/>
      <c r="CB1563" s="5"/>
      <c r="CC1563" s="5"/>
      <c r="CD1563" s="5"/>
      <c r="CE1563" s="5"/>
      <c r="CF1563" s="5"/>
      <c r="CG1563" s="5"/>
      <c r="CH1563" s="5"/>
      <c r="CI1563" s="5"/>
      <c r="CJ1563" s="5"/>
      <c r="CK1563" s="5"/>
      <c r="CL1563" s="5"/>
      <c r="CM1563" s="5"/>
      <c r="CN1563" s="5"/>
      <c r="CO1563" s="5"/>
      <c r="CP1563" s="5"/>
      <c r="CQ1563" s="5"/>
      <c r="CR1563" s="5"/>
      <c r="CS1563" s="5"/>
      <c r="CT1563" s="5"/>
      <c r="CU1563" s="5"/>
      <c r="CV1563" s="5"/>
    </row>
    <row r="1564" spans="2:100" x14ac:dyDescent="0.25"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S1564" s="3"/>
      <c r="BT1564" s="3"/>
      <c r="BU1564" s="3"/>
      <c r="BV1564" s="3"/>
      <c r="BW1564" s="3"/>
      <c r="BX1564" s="3"/>
      <c r="BY1564" s="3"/>
      <c r="BZ1564" s="3"/>
      <c r="CA1564" s="3"/>
      <c r="CB1564" s="3"/>
      <c r="CC1564" s="3"/>
      <c r="CD1564" s="3"/>
      <c r="CE1564" s="3"/>
      <c r="CF1564" s="3"/>
      <c r="CG1564" s="3"/>
      <c r="CH1564" s="3"/>
      <c r="CI1564" s="3"/>
      <c r="CJ1564" s="3"/>
      <c r="CK1564" s="3"/>
      <c r="CL1564" s="3"/>
      <c r="CM1564" s="3"/>
      <c r="CN1564" s="3"/>
      <c r="CO1564" s="3"/>
      <c r="CP1564" s="3"/>
      <c r="CQ1564" s="3"/>
      <c r="CR1564" s="3"/>
      <c r="CS1564" s="3"/>
      <c r="CT1564" s="3"/>
      <c r="CU1564" s="3"/>
      <c r="CV1564" s="3"/>
    </row>
    <row r="1565" spans="2:100" x14ac:dyDescent="0.25">
      <c r="B1565" s="4"/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4"/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4"/>
      <c r="AD1565" s="4"/>
      <c r="AE1565" s="4"/>
      <c r="AF1565" s="4"/>
      <c r="AG1565" s="4"/>
      <c r="AH1565" s="4"/>
      <c r="AI1565" s="4"/>
      <c r="AJ1565" s="4"/>
      <c r="AK1565" s="4"/>
      <c r="AL1565" s="4"/>
      <c r="AM1565" s="4"/>
      <c r="AN1565" s="4"/>
      <c r="AO1565" s="4"/>
      <c r="AP1565" s="4"/>
      <c r="AQ1565" s="4"/>
      <c r="AR1565" s="4"/>
      <c r="AS1565" s="4"/>
      <c r="AT1565" s="4"/>
      <c r="AU1565" s="4"/>
      <c r="AV1565" s="4"/>
      <c r="AW1565" s="4"/>
      <c r="AX1565" s="4"/>
      <c r="AY1565" s="4"/>
      <c r="AZ1565" s="4"/>
      <c r="BA1565" s="4"/>
      <c r="BB1565" s="4"/>
      <c r="BC1565" s="4"/>
      <c r="BD1565" s="4"/>
      <c r="BE1565" s="4"/>
      <c r="BF1565" s="4"/>
      <c r="BG1565" s="4"/>
      <c r="BH1565" s="4"/>
      <c r="BI1565" s="4"/>
      <c r="BJ1565" s="4"/>
      <c r="BK1565" s="4"/>
      <c r="BL1565" s="4"/>
      <c r="BM1565" s="4"/>
      <c r="BN1565" s="4"/>
      <c r="BO1565" s="4"/>
      <c r="BP1565" s="4"/>
      <c r="BQ1565" s="4"/>
      <c r="BR1565" s="4"/>
      <c r="BS1565" s="4"/>
      <c r="BT1565" s="4"/>
      <c r="BU1565" s="4"/>
      <c r="BV1565" s="4"/>
      <c r="BW1565" s="4"/>
      <c r="BX1565" s="4"/>
      <c r="BY1565" s="4"/>
      <c r="BZ1565" s="4"/>
      <c r="CA1565" s="4"/>
      <c r="CB1565" s="4"/>
      <c r="CC1565" s="4"/>
      <c r="CD1565" s="4"/>
      <c r="CE1565" s="4"/>
      <c r="CF1565" s="4"/>
      <c r="CG1565" s="4"/>
      <c r="CH1565" s="4"/>
      <c r="CI1565" s="4"/>
      <c r="CJ1565" s="4"/>
      <c r="CK1565" s="4"/>
      <c r="CL1565" s="4"/>
      <c r="CM1565" s="4"/>
      <c r="CN1565" s="4"/>
      <c r="CO1565" s="4"/>
      <c r="CP1565" s="4"/>
      <c r="CQ1565" s="4"/>
      <c r="CR1565" s="4"/>
      <c r="CS1565" s="4"/>
      <c r="CT1565" s="4"/>
      <c r="CU1565" s="4"/>
      <c r="CV1565" s="4"/>
    </row>
    <row r="1566" spans="2:100" x14ac:dyDescent="0.25">
      <c r="B1566" s="5"/>
      <c r="C1566" s="5"/>
      <c r="D1566" s="5"/>
      <c r="E1566" s="5"/>
      <c r="F1566" s="5"/>
      <c r="G1566" s="5"/>
      <c r="H1566" s="5"/>
      <c r="I1566" s="5"/>
      <c r="J1566" s="5"/>
      <c r="K1566" s="5"/>
      <c r="L1566" s="5"/>
      <c r="M1566" s="5"/>
      <c r="N1566" s="5"/>
      <c r="O1566" s="5"/>
      <c r="P1566" s="5"/>
      <c r="Q1566" s="5"/>
      <c r="R1566" s="5"/>
      <c r="S1566" s="5"/>
      <c r="T1566" s="5"/>
      <c r="U1566" s="5"/>
      <c r="V1566" s="5"/>
      <c r="W1566" s="5"/>
      <c r="X1566" s="5"/>
      <c r="Y1566" s="5"/>
      <c r="Z1566" s="5"/>
      <c r="AA1566" s="5"/>
      <c r="AB1566" s="5"/>
      <c r="AC1566" s="5"/>
      <c r="AD1566" s="5"/>
      <c r="AE1566" s="5"/>
      <c r="AF1566" s="5"/>
      <c r="AG1566" s="5"/>
      <c r="AH1566" s="5"/>
      <c r="AI1566" s="5"/>
      <c r="AJ1566" s="5"/>
      <c r="AK1566" s="5"/>
      <c r="AL1566" s="5"/>
      <c r="AM1566" s="5"/>
      <c r="AN1566" s="5"/>
      <c r="AO1566" s="5"/>
      <c r="AP1566" s="5"/>
      <c r="AQ1566" s="5"/>
      <c r="AR1566" s="5"/>
      <c r="AS1566" s="5"/>
      <c r="AT1566" s="5"/>
      <c r="AU1566" s="5"/>
      <c r="AV1566" s="5"/>
      <c r="AW1566" s="5"/>
      <c r="AX1566" s="5"/>
      <c r="AY1566" s="5"/>
      <c r="AZ1566" s="5"/>
      <c r="BA1566" s="5"/>
      <c r="BB1566" s="5"/>
      <c r="BC1566" s="5"/>
      <c r="BD1566" s="5"/>
      <c r="BE1566" s="5"/>
      <c r="BF1566" s="5"/>
      <c r="BG1566" s="5"/>
      <c r="BH1566" s="5"/>
      <c r="BI1566" s="5"/>
      <c r="BJ1566" s="5"/>
      <c r="BK1566" s="5"/>
      <c r="BL1566" s="5"/>
      <c r="BM1566" s="5"/>
      <c r="BN1566" s="5"/>
      <c r="BO1566" s="5"/>
      <c r="BP1566" s="5"/>
      <c r="BQ1566" s="5"/>
      <c r="BR1566" s="5"/>
      <c r="BS1566" s="5"/>
      <c r="BT1566" s="5"/>
      <c r="BU1566" s="5"/>
      <c r="BV1566" s="5"/>
      <c r="BW1566" s="5"/>
      <c r="BX1566" s="5"/>
      <c r="BY1566" s="5"/>
      <c r="BZ1566" s="5"/>
      <c r="CA1566" s="5"/>
      <c r="CB1566" s="5"/>
      <c r="CC1566" s="5"/>
      <c r="CD1566" s="5"/>
      <c r="CE1566" s="5"/>
      <c r="CF1566" s="5"/>
      <c r="CG1566" s="5"/>
      <c r="CH1566" s="5"/>
      <c r="CI1566" s="5"/>
      <c r="CJ1566" s="5"/>
      <c r="CK1566" s="5"/>
      <c r="CL1566" s="5"/>
      <c r="CM1566" s="5"/>
      <c r="CN1566" s="5"/>
      <c r="CO1566" s="5"/>
      <c r="CP1566" s="5"/>
      <c r="CQ1566" s="5"/>
      <c r="CR1566" s="5"/>
      <c r="CS1566" s="5"/>
      <c r="CT1566" s="5"/>
      <c r="CU1566" s="5"/>
      <c r="CV1566" s="5"/>
    </row>
    <row r="1567" spans="2:100" x14ac:dyDescent="0.25"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S1567" s="3"/>
      <c r="BT1567" s="3"/>
      <c r="BU1567" s="3"/>
      <c r="BV1567" s="3"/>
      <c r="BW1567" s="3"/>
      <c r="BX1567" s="3"/>
      <c r="BY1567" s="3"/>
      <c r="BZ1567" s="3"/>
      <c r="CA1567" s="3"/>
      <c r="CB1567" s="3"/>
      <c r="CC1567" s="3"/>
      <c r="CD1567" s="3"/>
      <c r="CE1567" s="3"/>
      <c r="CF1567" s="3"/>
      <c r="CG1567" s="3"/>
      <c r="CH1567" s="3"/>
      <c r="CI1567" s="3"/>
      <c r="CJ1567" s="3"/>
      <c r="CK1567" s="3"/>
      <c r="CL1567" s="3"/>
      <c r="CM1567" s="3"/>
      <c r="CN1567" s="3"/>
      <c r="CO1567" s="3"/>
      <c r="CP1567" s="3"/>
      <c r="CQ1567" s="3"/>
      <c r="CR1567" s="3"/>
      <c r="CS1567" s="3"/>
      <c r="CT1567" s="3"/>
      <c r="CU1567" s="3"/>
      <c r="CV1567" s="3"/>
    </row>
    <row r="1568" spans="2:100" x14ac:dyDescent="0.25">
      <c r="B1568" s="4"/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4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4"/>
      <c r="AD1568" s="4"/>
      <c r="AE1568" s="4"/>
      <c r="AF1568" s="4"/>
      <c r="AG1568" s="4"/>
      <c r="AH1568" s="4"/>
      <c r="AI1568" s="4"/>
      <c r="AJ1568" s="4"/>
      <c r="AK1568" s="4"/>
      <c r="AL1568" s="4"/>
      <c r="AM1568" s="4"/>
      <c r="AN1568" s="4"/>
      <c r="AO1568" s="4"/>
      <c r="AP1568" s="4"/>
      <c r="AQ1568" s="4"/>
      <c r="AR1568" s="4"/>
      <c r="AS1568" s="4"/>
      <c r="AT1568" s="4"/>
      <c r="AU1568" s="4"/>
      <c r="AV1568" s="4"/>
      <c r="AW1568" s="4"/>
      <c r="AX1568" s="4"/>
      <c r="AY1568" s="4"/>
      <c r="AZ1568" s="4"/>
      <c r="BA1568" s="4"/>
      <c r="BB1568" s="4"/>
      <c r="BC1568" s="4"/>
      <c r="BD1568" s="4"/>
      <c r="BE1568" s="4"/>
      <c r="BF1568" s="4"/>
      <c r="BG1568" s="4"/>
      <c r="BH1568" s="4"/>
      <c r="BI1568" s="4"/>
      <c r="BJ1568" s="4"/>
      <c r="BK1568" s="4"/>
      <c r="BL1568" s="4"/>
      <c r="BM1568" s="4"/>
      <c r="BN1568" s="4"/>
      <c r="BO1568" s="4"/>
      <c r="BP1568" s="4"/>
      <c r="BQ1568" s="4"/>
      <c r="BR1568" s="4"/>
      <c r="BS1568" s="4"/>
      <c r="BT1568" s="4"/>
      <c r="BU1568" s="4"/>
      <c r="BV1568" s="4"/>
      <c r="BW1568" s="4"/>
      <c r="BX1568" s="4"/>
      <c r="BY1568" s="4"/>
      <c r="BZ1568" s="4"/>
      <c r="CA1568" s="4"/>
      <c r="CB1568" s="4"/>
      <c r="CC1568" s="4"/>
      <c r="CD1568" s="4"/>
      <c r="CE1568" s="4"/>
      <c r="CF1568" s="4"/>
      <c r="CG1568" s="4"/>
      <c r="CH1568" s="4"/>
      <c r="CI1568" s="4"/>
      <c r="CJ1568" s="4"/>
      <c r="CK1568" s="4"/>
      <c r="CL1568" s="4"/>
      <c r="CM1568" s="4"/>
      <c r="CN1568" s="4"/>
      <c r="CO1568" s="4"/>
      <c r="CP1568" s="4"/>
      <c r="CQ1568" s="4"/>
      <c r="CR1568" s="4"/>
      <c r="CS1568" s="4"/>
      <c r="CT1568" s="4"/>
      <c r="CU1568" s="4"/>
      <c r="CV1568" s="4"/>
    </row>
    <row r="1569" spans="2:100" x14ac:dyDescent="0.25">
      <c r="B1569" s="5"/>
      <c r="C1569" s="5"/>
      <c r="D1569" s="5"/>
      <c r="E1569" s="5"/>
      <c r="F1569" s="5"/>
      <c r="G1569" s="5"/>
      <c r="H1569" s="5"/>
      <c r="I1569" s="5"/>
      <c r="J1569" s="5"/>
      <c r="K1569" s="5"/>
      <c r="L1569" s="5"/>
      <c r="M1569" s="5"/>
      <c r="N1569" s="5"/>
      <c r="O1569" s="5"/>
      <c r="P1569" s="5"/>
      <c r="Q1569" s="5"/>
      <c r="R1569" s="5"/>
      <c r="S1569" s="5"/>
      <c r="T1569" s="5"/>
      <c r="U1569" s="5"/>
      <c r="V1569" s="5"/>
      <c r="W1569" s="5"/>
      <c r="X1569" s="5"/>
      <c r="Y1569" s="5"/>
      <c r="Z1569" s="5"/>
      <c r="AA1569" s="5"/>
      <c r="AB1569" s="5"/>
      <c r="AC1569" s="5"/>
      <c r="AD1569" s="5"/>
      <c r="AE1569" s="5"/>
      <c r="AF1569" s="5"/>
      <c r="AG1569" s="5"/>
      <c r="AH1569" s="5"/>
      <c r="AI1569" s="5"/>
      <c r="AJ1569" s="5"/>
      <c r="AK1569" s="5"/>
      <c r="AL1569" s="5"/>
      <c r="AM1569" s="5"/>
      <c r="AN1569" s="5"/>
      <c r="AO1569" s="5"/>
      <c r="AP1569" s="5"/>
      <c r="AQ1569" s="5"/>
      <c r="AR1569" s="5"/>
      <c r="AS1569" s="5"/>
      <c r="AT1569" s="5"/>
      <c r="AU1569" s="5"/>
      <c r="AV1569" s="5"/>
      <c r="AW1569" s="5"/>
      <c r="AX1569" s="5"/>
      <c r="AY1569" s="5"/>
      <c r="AZ1569" s="5"/>
      <c r="BA1569" s="5"/>
      <c r="BB1569" s="5"/>
      <c r="BC1569" s="5"/>
      <c r="BD1569" s="5"/>
      <c r="BE1569" s="5"/>
      <c r="BF1569" s="5"/>
      <c r="BG1569" s="5"/>
      <c r="BH1569" s="5"/>
      <c r="BI1569" s="5"/>
      <c r="BJ1569" s="5"/>
      <c r="BK1569" s="5"/>
      <c r="BL1569" s="5"/>
      <c r="BM1569" s="5"/>
      <c r="BN1569" s="5"/>
      <c r="BO1569" s="5"/>
      <c r="BP1569" s="5"/>
      <c r="BQ1569" s="5"/>
      <c r="BR1569" s="5"/>
      <c r="BS1569" s="5"/>
      <c r="BT1569" s="5"/>
      <c r="BU1569" s="5"/>
      <c r="BV1569" s="5"/>
      <c r="BW1569" s="5"/>
      <c r="BX1569" s="5"/>
      <c r="BY1569" s="5"/>
      <c r="BZ1569" s="5"/>
      <c r="CA1569" s="5"/>
      <c r="CB1569" s="5"/>
      <c r="CC1569" s="5"/>
      <c r="CD1569" s="5"/>
      <c r="CE1569" s="5"/>
      <c r="CF1569" s="5"/>
      <c r="CG1569" s="5"/>
      <c r="CH1569" s="5"/>
      <c r="CI1569" s="5"/>
      <c r="CJ1569" s="5"/>
      <c r="CK1569" s="5"/>
      <c r="CL1569" s="5"/>
      <c r="CM1569" s="5"/>
      <c r="CN1569" s="5"/>
      <c r="CO1569" s="5"/>
      <c r="CP1569" s="5"/>
      <c r="CQ1569" s="5"/>
      <c r="CR1569" s="5"/>
      <c r="CS1569" s="5"/>
      <c r="CT1569" s="5"/>
      <c r="CU1569" s="5"/>
      <c r="CV1569" s="5"/>
    </row>
    <row r="1570" spans="2:100" x14ac:dyDescent="0.25"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S1570" s="3"/>
      <c r="BT1570" s="3"/>
      <c r="BU1570" s="3"/>
      <c r="BV1570" s="3"/>
      <c r="BW1570" s="3"/>
      <c r="BX1570" s="3"/>
      <c r="BY1570" s="3"/>
      <c r="BZ1570" s="3"/>
      <c r="CA1570" s="3"/>
      <c r="CB1570" s="3"/>
      <c r="CC1570" s="3"/>
      <c r="CD1570" s="3"/>
      <c r="CE1570" s="3"/>
      <c r="CF1570" s="3"/>
      <c r="CG1570" s="3"/>
      <c r="CH1570" s="3"/>
      <c r="CI1570" s="3"/>
      <c r="CJ1570" s="3"/>
      <c r="CK1570" s="3"/>
      <c r="CL1570" s="3"/>
      <c r="CM1570" s="3"/>
      <c r="CN1570" s="3"/>
      <c r="CO1570" s="3"/>
      <c r="CP1570" s="3"/>
      <c r="CQ1570" s="3"/>
      <c r="CR1570" s="3"/>
      <c r="CS1570" s="3"/>
      <c r="CT1570" s="3"/>
      <c r="CU1570" s="3"/>
      <c r="CV1570" s="3"/>
    </row>
    <row r="1571" spans="2:100" x14ac:dyDescent="0.25">
      <c r="B1571" s="4"/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4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4"/>
      <c r="AD1571" s="4"/>
      <c r="AE1571" s="4"/>
      <c r="AF1571" s="4"/>
      <c r="AG1571" s="4"/>
      <c r="AH1571" s="4"/>
      <c r="AI1571" s="4"/>
      <c r="AJ1571" s="4"/>
      <c r="AK1571" s="4"/>
      <c r="AL1571" s="4"/>
      <c r="AM1571" s="4"/>
      <c r="AN1571" s="4"/>
      <c r="AO1571" s="4"/>
      <c r="AP1571" s="4"/>
      <c r="AQ1571" s="4"/>
      <c r="AR1571" s="4"/>
      <c r="AS1571" s="4"/>
      <c r="AT1571" s="4"/>
      <c r="AU1571" s="4"/>
      <c r="AV1571" s="4"/>
      <c r="AW1571" s="4"/>
      <c r="AX1571" s="4"/>
      <c r="AY1571" s="4"/>
      <c r="AZ1571" s="4"/>
      <c r="BA1571" s="4"/>
      <c r="BB1571" s="4"/>
      <c r="BC1571" s="4"/>
      <c r="BD1571" s="4"/>
      <c r="BE1571" s="4"/>
      <c r="BF1571" s="4"/>
      <c r="BG1571" s="4"/>
      <c r="BH1571" s="4"/>
      <c r="BI1571" s="4"/>
      <c r="BJ1571" s="4"/>
      <c r="BK1571" s="4"/>
      <c r="BL1571" s="4"/>
      <c r="BM1571" s="4"/>
      <c r="BN1571" s="4"/>
      <c r="BO1571" s="4"/>
      <c r="BP1571" s="4"/>
      <c r="BQ1571" s="4"/>
      <c r="BR1571" s="4"/>
      <c r="BS1571" s="4"/>
      <c r="BT1571" s="4"/>
      <c r="BU1571" s="4"/>
      <c r="BV1571" s="4"/>
      <c r="BW1571" s="4"/>
      <c r="BX1571" s="4"/>
      <c r="BY1571" s="4"/>
      <c r="BZ1571" s="4"/>
      <c r="CA1571" s="4"/>
      <c r="CB1571" s="4"/>
      <c r="CC1571" s="4"/>
      <c r="CD1571" s="4"/>
      <c r="CE1571" s="4"/>
      <c r="CF1571" s="4"/>
      <c r="CG1571" s="4"/>
      <c r="CH1571" s="4"/>
      <c r="CI1571" s="4"/>
      <c r="CJ1571" s="4"/>
      <c r="CK1571" s="4"/>
      <c r="CL1571" s="4"/>
      <c r="CM1571" s="4"/>
      <c r="CN1571" s="4"/>
      <c r="CO1571" s="4"/>
      <c r="CP1571" s="4"/>
      <c r="CQ1571" s="4"/>
      <c r="CR1571" s="4"/>
      <c r="CS1571" s="4"/>
      <c r="CT1571" s="4"/>
      <c r="CU1571" s="4"/>
      <c r="CV1571" s="4"/>
    </row>
    <row r="1572" spans="2:100" x14ac:dyDescent="0.25">
      <c r="B1572" s="5"/>
      <c r="C1572" s="5"/>
      <c r="D1572" s="5"/>
      <c r="E1572" s="5"/>
      <c r="F1572" s="5"/>
      <c r="G1572" s="5"/>
      <c r="H1572" s="5"/>
      <c r="I1572" s="5"/>
      <c r="J1572" s="5"/>
      <c r="K1572" s="5"/>
      <c r="L1572" s="5"/>
      <c r="M1572" s="5"/>
      <c r="N1572" s="5"/>
      <c r="O1572" s="5"/>
      <c r="P1572" s="5"/>
      <c r="Q1572" s="5"/>
      <c r="R1572" s="5"/>
      <c r="S1572" s="5"/>
      <c r="T1572" s="5"/>
      <c r="U1572" s="5"/>
      <c r="V1572" s="5"/>
      <c r="W1572" s="5"/>
      <c r="X1572" s="5"/>
      <c r="Y1572" s="5"/>
      <c r="Z1572" s="5"/>
      <c r="AA1572" s="5"/>
      <c r="AB1572" s="5"/>
      <c r="AC1572" s="5"/>
      <c r="AD1572" s="5"/>
      <c r="AE1572" s="5"/>
      <c r="AF1572" s="5"/>
      <c r="AG1572" s="5"/>
      <c r="AH1572" s="5"/>
      <c r="AI1572" s="5"/>
      <c r="AJ1572" s="5"/>
      <c r="AK1572" s="5"/>
      <c r="AL1572" s="5"/>
      <c r="AM1572" s="5"/>
      <c r="AN1572" s="5"/>
      <c r="AO1572" s="5"/>
      <c r="AP1572" s="5"/>
      <c r="AQ1572" s="5"/>
      <c r="AR1572" s="5"/>
      <c r="AS1572" s="5"/>
      <c r="AT1572" s="5"/>
      <c r="AU1572" s="5"/>
      <c r="AV1572" s="5"/>
      <c r="AW1572" s="5"/>
      <c r="AX1572" s="5"/>
      <c r="AY1572" s="5"/>
      <c r="AZ1572" s="5"/>
      <c r="BA1572" s="5"/>
      <c r="BB1572" s="5"/>
      <c r="BC1572" s="5"/>
      <c r="BD1572" s="5"/>
      <c r="BE1572" s="5"/>
      <c r="BF1572" s="5"/>
      <c r="BG1572" s="5"/>
      <c r="BH1572" s="5"/>
      <c r="BI1572" s="5"/>
      <c r="BJ1572" s="5"/>
      <c r="BK1572" s="5"/>
      <c r="BL1572" s="5"/>
      <c r="BM1572" s="5"/>
      <c r="BN1572" s="5"/>
      <c r="BO1572" s="5"/>
      <c r="BP1572" s="5"/>
      <c r="BQ1572" s="5"/>
      <c r="BR1572" s="5"/>
      <c r="BS1572" s="5"/>
      <c r="BT1572" s="5"/>
      <c r="BU1572" s="5"/>
      <c r="BV1572" s="5"/>
      <c r="BW1572" s="5"/>
      <c r="BX1572" s="5"/>
      <c r="BY1572" s="5"/>
      <c r="BZ1572" s="5"/>
      <c r="CA1572" s="5"/>
      <c r="CB1572" s="5"/>
      <c r="CC1572" s="5"/>
      <c r="CD1572" s="5"/>
      <c r="CE1572" s="5"/>
      <c r="CF1572" s="5"/>
      <c r="CG1572" s="5"/>
      <c r="CH1572" s="5"/>
      <c r="CI1572" s="5"/>
      <c r="CJ1572" s="5"/>
      <c r="CK1572" s="5"/>
      <c r="CL1572" s="5"/>
      <c r="CM1572" s="5"/>
      <c r="CN1572" s="5"/>
      <c r="CO1572" s="5"/>
      <c r="CP1572" s="5"/>
      <c r="CQ1572" s="5"/>
      <c r="CR1572" s="5"/>
      <c r="CS1572" s="5"/>
      <c r="CT1572" s="5"/>
      <c r="CU1572" s="5"/>
      <c r="CV1572" s="5"/>
    </row>
    <row r="1573" spans="2:100" x14ac:dyDescent="0.25"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S1573" s="3"/>
      <c r="BT1573" s="3"/>
      <c r="BU1573" s="3"/>
      <c r="BV1573" s="3"/>
      <c r="BW1573" s="3"/>
      <c r="BX1573" s="3"/>
      <c r="BY1573" s="3"/>
      <c r="BZ1573" s="3"/>
      <c r="CA1573" s="3"/>
      <c r="CB1573" s="3"/>
      <c r="CC1573" s="3"/>
      <c r="CD1573" s="3"/>
      <c r="CE1573" s="3"/>
      <c r="CF1573" s="3"/>
      <c r="CG1573" s="3"/>
      <c r="CH1573" s="3"/>
      <c r="CI1573" s="3"/>
      <c r="CJ1573" s="3"/>
      <c r="CK1573" s="3"/>
      <c r="CL1573" s="3"/>
      <c r="CM1573" s="3"/>
      <c r="CN1573" s="3"/>
      <c r="CO1573" s="3"/>
      <c r="CP1573" s="3"/>
      <c r="CQ1573" s="3"/>
      <c r="CR1573" s="3"/>
      <c r="CS1573" s="3"/>
      <c r="CT1573" s="3"/>
      <c r="CU1573" s="3"/>
      <c r="CV1573" s="3"/>
    </row>
    <row r="1574" spans="2:100" x14ac:dyDescent="0.25">
      <c r="B1574" s="4"/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4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4"/>
      <c r="AD1574" s="4"/>
      <c r="AE1574" s="4"/>
      <c r="AF1574" s="4"/>
      <c r="AG1574" s="4"/>
      <c r="AH1574" s="4"/>
      <c r="AI1574" s="4"/>
      <c r="AJ1574" s="4"/>
      <c r="AK1574" s="4"/>
      <c r="AL1574" s="4"/>
      <c r="AM1574" s="4"/>
      <c r="AN1574" s="4"/>
      <c r="AO1574" s="4"/>
      <c r="AP1574" s="4"/>
      <c r="AQ1574" s="4"/>
      <c r="AR1574" s="4"/>
      <c r="AS1574" s="4"/>
      <c r="AT1574" s="4"/>
      <c r="AU1574" s="4"/>
      <c r="AV1574" s="4"/>
      <c r="AW1574" s="4"/>
      <c r="AX1574" s="4"/>
      <c r="AY1574" s="4"/>
      <c r="AZ1574" s="4"/>
      <c r="BA1574" s="4"/>
      <c r="BB1574" s="4"/>
      <c r="BC1574" s="4"/>
      <c r="BD1574" s="4"/>
      <c r="BE1574" s="4"/>
      <c r="BF1574" s="4"/>
      <c r="BG1574" s="4"/>
      <c r="BH1574" s="4"/>
      <c r="BI1574" s="4"/>
      <c r="BJ1574" s="4"/>
      <c r="BK1574" s="4"/>
      <c r="BL1574" s="4"/>
      <c r="BM1574" s="4"/>
      <c r="BN1574" s="4"/>
      <c r="BO1574" s="4"/>
      <c r="BP1574" s="4"/>
      <c r="BQ1574" s="4"/>
      <c r="BR1574" s="4"/>
      <c r="BS1574" s="4"/>
      <c r="BT1574" s="4"/>
      <c r="BU1574" s="4"/>
      <c r="BV1574" s="4"/>
      <c r="BW1574" s="4"/>
      <c r="BX1574" s="4"/>
      <c r="BY1574" s="4"/>
      <c r="BZ1574" s="4"/>
      <c r="CA1574" s="4"/>
      <c r="CB1574" s="4"/>
      <c r="CC1574" s="4"/>
      <c r="CD1574" s="4"/>
      <c r="CE1574" s="4"/>
      <c r="CF1574" s="4"/>
      <c r="CG1574" s="4"/>
      <c r="CH1574" s="4"/>
      <c r="CI1574" s="4"/>
      <c r="CJ1574" s="4"/>
      <c r="CK1574" s="4"/>
      <c r="CL1574" s="4"/>
      <c r="CM1574" s="4"/>
      <c r="CN1574" s="4"/>
      <c r="CO1574" s="4"/>
      <c r="CP1574" s="4"/>
      <c r="CQ1574" s="4"/>
      <c r="CR1574" s="4"/>
      <c r="CS1574" s="4"/>
      <c r="CT1574" s="4"/>
      <c r="CU1574" s="4"/>
      <c r="CV1574" s="4"/>
    </row>
    <row r="1575" spans="2:100" x14ac:dyDescent="0.25">
      <c r="B1575" s="5"/>
      <c r="C1575" s="5"/>
      <c r="D1575" s="5"/>
      <c r="E1575" s="5"/>
      <c r="F1575" s="5"/>
      <c r="G1575" s="5"/>
      <c r="H1575" s="5"/>
      <c r="I1575" s="5"/>
      <c r="J1575" s="5"/>
      <c r="K1575" s="5"/>
      <c r="L1575" s="5"/>
      <c r="M1575" s="5"/>
      <c r="N1575" s="5"/>
      <c r="O1575" s="5"/>
      <c r="P1575" s="5"/>
      <c r="Q1575" s="5"/>
      <c r="R1575" s="5"/>
      <c r="S1575" s="5"/>
      <c r="T1575" s="5"/>
      <c r="U1575" s="5"/>
      <c r="V1575" s="5"/>
      <c r="W1575" s="5"/>
      <c r="X1575" s="5"/>
      <c r="Y1575" s="5"/>
      <c r="Z1575" s="5"/>
      <c r="AA1575" s="5"/>
      <c r="AB1575" s="5"/>
      <c r="AC1575" s="5"/>
      <c r="AD1575" s="5"/>
      <c r="AE1575" s="5"/>
      <c r="AF1575" s="5"/>
      <c r="AG1575" s="5"/>
      <c r="AH1575" s="5"/>
      <c r="AI1575" s="5"/>
      <c r="AJ1575" s="5"/>
      <c r="AK1575" s="5"/>
      <c r="AL1575" s="5"/>
      <c r="AM1575" s="5"/>
      <c r="AN1575" s="5"/>
      <c r="AO1575" s="5"/>
      <c r="AP1575" s="5"/>
      <c r="AQ1575" s="5"/>
      <c r="AR1575" s="5"/>
      <c r="AS1575" s="5"/>
      <c r="AT1575" s="5"/>
      <c r="AU1575" s="5"/>
      <c r="AV1575" s="5"/>
      <c r="AW1575" s="5"/>
      <c r="AX1575" s="5"/>
      <c r="AY1575" s="5"/>
      <c r="AZ1575" s="5"/>
      <c r="BA1575" s="5"/>
      <c r="BB1575" s="5"/>
      <c r="BC1575" s="5"/>
      <c r="BD1575" s="5"/>
      <c r="BE1575" s="5"/>
      <c r="BF1575" s="5"/>
      <c r="BG1575" s="5"/>
      <c r="BH1575" s="5"/>
      <c r="BI1575" s="5"/>
      <c r="BJ1575" s="5"/>
      <c r="BK1575" s="5"/>
      <c r="BL1575" s="5"/>
      <c r="BM1575" s="5"/>
      <c r="BN1575" s="5"/>
      <c r="BO1575" s="5"/>
      <c r="BP1575" s="5"/>
      <c r="BQ1575" s="5"/>
      <c r="BR1575" s="5"/>
      <c r="BS1575" s="5"/>
      <c r="BT1575" s="5"/>
      <c r="BU1575" s="5"/>
      <c r="BV1575" s="5"/>
      <c r="BW1575" s="5"/>
      <c r="BX1575" s="5"/>
      <c r="BY1575" s="5"/>
      <c r="BZ1575" s="5"/>
      <c r="CA1575" s="5"/>
      <c r="CB1575" s="5"/>
      <c r="CC1575" s="5"/>
      <c r="CD1575" s="5"/>
      <c r="CE1575" s="5"/>
      <c r="CF1575" s="5"/>
      <c r="CG1575" s="5"/>
      <c r="CH1575" s="5"/>
      <c r="CI1575" s="5"/>
      <c r="CJ1575" s="5"/>
      <c r="CK1575" s="5"/>
      <c r="CL1575" s="5"/>
      <c r="CM1575" s="5"/>
      <c r="CN1575" s="5"/>
      <c r="CO1575" s="5"/>
      <c r="CP1575" s="5"/>
      <c r="CQ1575" s="5"/>
      <c r="CR1575" s="5"/>
      <c r="CS1575" s="5"/>
      <c r="CT1575" s="5"/>
      <c r="CU1575" s="5"/>
      <c r="CV1575" s="5"/>
    </row>
    <row r="1576" spans="2:100" x14ac:dyDescent="0.25"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S1576" s="3"/>
      <c r="BT1576" s="3"/>
      <c r="BU1576" s="3"/>
      <c r="BV1576" s="3"/>
      <c r="BW1576" s="3"/>
      <c r="BX1576" s="3"/>
      <c r="BY1576" s="3"/>
      <c r="BZ1576" s="3"/>
      <c r="CA1576" s="3"/>
      <c r="CB1576" s="3"/>
      <c r="CC1576" s="3"/>
      <c r="CD1576" s="3"/>
      <c r="CE1576" s="3"/>
      <c r="CF1576" s="3"/>
      <c r="CG1576" s="3"/>
      <c r="CH1576" s="3"/>
      <c r="CI1576" s="3"/>
      <c r="CJ1576" s="3"/>
      <c r="CK1576" s="3"/>
      <c r="CL1576" s="3"/>
      <c r="CM1576" s="3"/>
      <c r="CN1576" s="3"/>
      <c r="CO1576" s="3"/>
      <c r="CP1576" s="3"/>
      <c r="CQ1576" s="3"/>
      <c r="CR1576" s="3"/>
      <c r="CS1576" s="3"/>
      <c r="CT1576" s="3"/>
      <c r="CU1576" s="3"/>
      <c r="CV1576" s="3"/>
    </row>
    <row r="1577" spans="2:100" x14ac:dyDescent="0.25">
      <c r="B1577" s="4"/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4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4"/>
      <c r="AD1577" s="4"/>
      <c r="AE1577" s="4"/>
      <c r="AF1577" s="4"/>
      <c r="AG1577" s="4"/>
      <c r="AH1577" s="4"/>
      <c r="AI1577" s="4"/>
      <c r="AJ1577" s="4"/>
      <c r="AK1577" s="4"/>
      <c r="AL1577" s="4"/>
      <c r="AM1577" s="4"/>
      <c r="AN1577" s="4"/>
      <c r="AO1577" s="4"/>
      <c r="AP1577" s="4"/>
      <c r="AQ1577" s="4"/>
      <c r="AR1577" s="4"/>
      <c r="AS1577" s="4"/>
      <c r="AT1577" s="4"/>
      <c r="AU1577" s="4"/>
      <c r="AV1577" s="4"/>
      <c r="AW1577" s="4"/>
      <c r="AX1577" s="4"/>
      <c r="AY1577" s="4"/>
      <c r="AZ1577" s="4"/>
      <c r="BA1577" s="4"/>
      <c r="BB1577" s="4"/>
      <c r="BC1577" s="4"/>
      <c r="BD1577" s="4"/>
      <c r="BE1577" s="4"/>
      <c r="BF1577" s="4"/>
      <c r="BG1577" s="4"/>
      <c r="BH1577" s="4"/>
      <c r="BI1577" s="4"/>
      <c r="BJ1577" s="4"/>
      <c r="BK1577" s="4"/>
      <c r="BL1577" s="4"/>
      <c r="BM1577" s="4"/>
      <c r="BN1577" s="4"/>
      <c r="BO1577" s="4"/>
      <c r="BP1577" s="4"/>
      <c r="BQ1577" s="4"/>
      <c r="BR1577" s="4"/>
      <c r="BS1577" s="4"/>
      <c r="BT1577" s="4"/>
      <c r="BU1577" s="4"/>
      <c r="BV1577" s="4"/>
      <c r="BW1577" s="4"/>
      <c r="BX1577" s="4"/>
      <c r="BY1577" s="4"/>
      <c r="BZ1577" s="4"/>
      <c r="CA1577" s="4"/>
      <c r="CB1577" s="4"/>
      <c r="CC1577" s="4"/>
      <c r="CD1577" s="4"/>
      <c r="CE1577" s="4"/>
      <c r="CF1577" s="4"/>
      <c r="CG1577" s="4"/>
      <c r="CH1577" s="4"/>
      <c r="CI1577" s="4"/>
      <c r="CJ1577" s="4"/>
      <c r="CK1577" s="4"/>
      <c r="CL1577" s="4"/>
      <c r="CM1577" s="4"/>
      <c r="CN1577" s="4"/>
      <c r="CO1577" s="4"/>
      <c r="CP1577" s="4"/>
      <c r="CQ1577" s="4"/>
      <c r="CR1577" s="4"/>
      <c r="CS1577" s="4"/>
      <c r="CT1577" s="4"/>
      <c r="CU1577" s="4"/>
      <c r="CV1577" s="4"/>
    </row>
    <row r="1578" spans="2:100" x14ac:dyDescent="0.25">
      <c r="B1578" s="5"/>
      <c r="C1578" s="5"/>
      <c r="D1578" s="5"/>
      <c r="E1578" s="5"/>
      <c r="F1578" s="5"/>
      <c r="G1578" s="5"/>
      <c r="H1578" s="5"/>
      <c r="I1578" s="5"/>
      <c r="J1578" s="5"/>
      <c r="K1578" s="5"/>
      <c r="L1578" s="5"/>
      <c r="M1578" s="5"/>
      <c r="N1578" s="5"/>
      <c r="O1578" s="5"/>
      <c r="P1578" s="5"/>
      <c r="Q1578" s="5"/>
      <c r="R1578" s="5"/>
      <c r="S1578" s="5"/>
      <c r="T1578" s="5"/>
      <c r="U1578" s="5"/>
      <c r="V1578" s="5"/>
      <c r="W1578" s="5"/>
      <c r="X1578" s="5"/>
      <c r="Y1578" s="5"/>
      <c r="Z1578" s="5"/>
      <c r="AA1578" s="5"/>
      <c r="AB1578" s="5"/>
      <c r="AC1578" s="5"/>
      <c r="AD1578" s="5"/>
      <c r="AE1578" s="5"/>
      <c r="AF1578" s="5"/>
      <c r="AG1578" s="5"/>
      <c r="AH1578" s="5"/>
      <c r="AI1578" s="5"/>
      <c r="AJ1578" s="5"/>
      <c r="AK1578" s="5"/>
      <c r="AL1578" s="5"/>
      <c r="AM1578" s="5"/>
      <c r="AN1578" s="5"/>
      <c r="AO1578" s="5"/>
      <c r="AP1578" s="5"/>
      <c r="AQ1578" s="5"/>
      <c r="AR1578" s="5"/>
      <c r="AS1578" s="5"/>
      <c r="AT1578" s="5"/>
      <c r="AU1578" s="5"/>
      <c r="AV1578" s="5"/>
      <c r="AW1578" s="5"/>
      <c r="AX1578" s="5"/>
      <c r="AY1578" s="5"/>
      <c r="AZ1578" s="5"/>
      <c r="BA1578" s="5"/>
      <c r="BB1578" s="5"/>
      <c r="BC1578" s="5"/>
      <c r="BD1578" s="5"/>
      <c r="BE1578" s="5"/>
      <c r="BF1578" s="5"/>
      <c r="BG1578" s="5"/>
      <c r="BH1578" s="5"/>
      <c r="BI1578" s="5"/>
      <c r="BJ1578" s="5"/>
      <c r="BK1578" s="5"/>
      <c r="BL1578" s="5"/>
      <c r="BM1578" s="5"/>
      <c r="BN1578" s="5"/>
      <c r="BO1578" s="5"/>
      <c r="BP1578" s="5"/>
      <c r="BQ1578" s="5"/>
      <c r="BR1578" s="5"/>
      <c r="BS1578" s="5"/>
      <c r="BT1578" s="5"/>
      <c r="BU1578" s="5"/>
      <c r="BV1578" s="5"/>
      <c r="BW1578" s="5"/>
      <c r="BX1578" s="5"/>
      <c r="BY1578" s="5"/>
      <c r="BZ1578" s="5"/>
      <c r="CA1578" s="5"/>
      <c r="CB1578" s="5"/>
      <c r="CC1578" s="5"/>
      <c r="CD1578" s="5"/>
      <c r="CE1578" s="5"/>
      <c r="CF1578" s="5"/>
      <c r="CG1578" s="5"/>
      <c r="CH1578" s="5"/>
      <c r="CI1578" s="5"/>
      <c r="CJ1578" s="5"/>
      <c r="CK1578" s="5"/>
      <c r="CL1578" s="5"/>
      <c r="CM1578" s="5"/>
      <c r="CN1578" s="5"/>
      <c r="CO1578" s="5"/>
      <c r="CP1578" s="5"/>
      <c r="CQ1578" s="5"/>
      <c r="CR1578" s="5"/>
      <c r="CS1578" s="5"/>
      <c r="CT1578" s="5"/>
      <c r="CU1578" s="5"/>
      <c r="CV1578" s="5"/>
    </row>
    <row r="1579" spans="2:100" x14ac:dyDescent="0.25"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S1579" s="3"/>
      <c r="BT1579" s="3"/>
      <c r="BU1579" s="3"/>
      <c r="BV1579" s="3"/>
      <c r="BW1579" s="3"/>
      <c r="BX1579" s="3"/>
      <c r="BY1579" s="3"/>
      <c r="BZ1579" s="3"/>
      <c r="CA1579" s="3"/>
      <c r="CB1579" s="3"/>
      <c r="CC1579" s="3"/>
      <c r="CD1579" s="3"/>
      <c r="CE1579" s="3"/>
      <c r="CF1579" s="3"/>
      <c r="CG1579" s="3"/>
      <c r="CH1579" s="3"/>
      <c r="CI1579" s="3"/>
      <c r="CJ1579" s="3"/>
      <c r="CK1579" s="3"/>
      <c r="CL1579" s="3"/>
      <c r="CM1579" s="3"/>
      <c r="CN1579" s="3"/>
      <c r="CO1579" s="3"/>
      <c r="CP1579" s="3"/>
      <c r="CQ1579" s="3"/>
      <c r="CR1579" s="3"/>
      <c r="CS1579" s="3"/>
      <c r="CT1579" s="3"/>
      <c r="CU1579" s="3"/>
      <c r="CV1579" s="3"/>
    </row>
    <row r="1580" spans="2:100" x14ac:dyDescent="0.25">
      <c r="B1580" s="4"/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4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4"/>
      <c r="AD1580" s="4"/>
      <c r="AE1580" s="4"/>
      <c r="AF1580" s="4"/>
      <c r="AG1580" s="4"/>
      <c r="AH1580" s="4"/>
      <c r="AI1580" s="4"/>
      <c r="AJ1580" s="4"/>
      <c r="AK1580" s="4"/>
      <c r="AL1580" s="4"/>
      <c r="AM1580" s="4"/>
      <c r="AN1580" s="4"/>
      <c r="AO1580" s="4"/>
      <c r="AP1580" s="4"/>
      <c r="AQ1580" s="4"/>
      <c r="AR1580" s="4"/>
      <c r="AS1580" s="4"/>
      <c r="AT1580" s="4"/>
      <c r="AU1580" s="4"/>
      <c r="AV1580" s="4"/>
      <c r="AW1580" s="4"/>
      <c r="AX1580" s="4"/>
      <c r="AY1580" s="4"/>
      <c r="AZ1580" s="4"/>
      <c r="BA1580" s="4"/>
      <c r="BB1580" s="4"/>
      <c r="BC1580" s="4"/>
      <c r="BD1580" s="4"/>
      <c r="BE1580" s="4"/>
      <c r="BF1580" s="4"/>
      <c r="BG1580" s="4"/>
      <c r="BH1580" s="4"/>
      <c r="BI1580" s="4"/>
      <c r="BJ1580" s="4"/>
      <c r="BK1580" s="4"/>
      <c r="BL1580" s="4"/>
      <c r="BM1580" s="4"/>
      <c r="BN1580" s="4"/>
      <c r="BO1580" s="4"/>
      <c r="BP1580" s="4"/>
      <c r="BQ1580" s="4"/>
      <c r="BR1580" s="4"/>
      <c r="BS1580" s="4"/>
      <c r="BT1580" s="4"/>
      <c r="BU1580" s="4"/>
      <c r="BV1580" s="4"/>
      <c r="BW1580" s="4"/>
      <c r="BX1580" s="4"/>
      <c r="BY1580" s="4"/>
      <c r="BZ1580" s="4"/>
      <c r="CA1580" s="4"/>
      <c r="CB1580" s="4"/>
      <c r="CC1580" s="4"/>
      <c r="CD1580" s="4"/>
      <c r="CE1580" s="4"/>
      <c r="CF1580" s="4"/>
      <c r="CG1580" s="4"/>
      <c r="CH1580" s="4"/>
      <c r="CI1580" s="4"/>
      <c r="CJ1580" s="4"/>
      <c r="CK1580" s="4"/>
      <c r="CL1580" s="4"/>
      <c r="CM1580" s="4"/>
      <c r="CN1580" s="4"/>
      <c r="CO1580" s="4"/>
      <c r="CP1580" s="4"/>
      <c r="CQ1580" s="4"/>
      <c r="CR1580" s="4"/>
      <c r="CS1580" s="4"/>
      <c r="CT1580" s="4"/>
      <c r="CU1580" s="4"/>
      <c r="CV1580" s="4"/>
    </row>
    <row r="1581" spans="2:100" x14ac:dyDescent="0.25">
      <c r="B1581" s="5"/>
      <c r="C1581" s="5"/>
      <c r="D1581" s="5"/>
      <c r="E1581" s="5"/>
      <c r="F1581" s="5"/>
      <c r="G1581" s="5"/>
      <c r="H1581" s="5"/>
      <c r="I1581" s="5"/>
      <c r="J1581" s="5"/>
      <c r="K1581" s="5"/>
      <c r="L1581" s="5"/>
      <c r="M1581" s="5"/>
      <c r="N1581" s="5"/>
      <c r="O1581" s="5"/>
      <c r="P1581" s="5"/>
      <c r="Q1581" s="5"/>
      <c r="R1581" s="5"/>
      <c r="S1581" s="5"/>
      <c r="T1581" s="5"/>
      <c r="U1581" s="5"/>
      <c r="V1581" s="5"/>
      <c r="W1581" s="5"/>
      <c r="X1581" s="5"/>
      <c r="Y1581" s="5"/>
      <c r="Z1581" s="5"/>
      <c r="AA1581" s="5"/>
      <c r="AB1581" s="5"/>
      <c r="AC1581" s="5"/>
      <c r="AD1581" s="5"/>
      <c r="AE1581" s="5"/>
      <c r="AF1581" s="5"/>
      <c r="AG1581" s="5"/>
      <c r="AH1581" s="5"/>
      <c r="AI1581" s="5"/>
      <c r="AJ1581" s="5"/>
      <c r="AK1581" s="5"/>
      <c r="AL1581" s="5"/>
      <c r="AM1581" s="5"/>
      <c r="AN1581" s="5"/>
      <c r="AO1581" s="5"/>
      <c r="AP1581" s="5"/>
      <c r="AQ1581" s="5"/>
      <c r="AR1581" s="5"/>
      <c r="AS1581" s="5"/>
      <c r="AT1581" s="5"/>
      <c r="AU1581" s="5"/>
      <c r="AV1581" s="5"/>
      <c r="AW1581" s="5"/>
      <c r="AX1581" s="5"/>
      <c r="AY1581" s="5"/>
      <c r="AZ1581" s="5"/>
      <c r="BA1581" s="5"/>
      <c r="BB1581" s="5"/>
      <c r="BC1581" s="5"/>
      <c r="BD1581" s="5"/>
      <c r="BE1581" s="5"/>
      <c r="BF1581" s="5"/>
      <c r="BG1581" s="5"/>
      <c r="BH1581" s="5"/>
      <c r="BI1581" s="5"/>
      <c r="BJ1581" s="5"/>
      <c r="BK1581" s="5"/>
      <c r="BL1581" s="5"/>
      <c r="BM1581" s="5"/>
      <c r="BN1581" s="5"/>
      <c r="BO1581" s="5"/>
      <c r="BP1581" s="5"/>
      <c r="BQ1581" s="5"/>
      <c r="BR1581" s="5"/>
      <c r="BS1581" s="5"/>
      <c r="BT1581" s="5"/>
      <c r="BU1581" s="5"/>
      <c r="BV1581" s="5"/>
      <c r="BW1581" s="5"/>
      <c r="BX1581" s="5"/>
      <c r="BY1581" s="5"/>
      <c r="BZ1581" s="5"/>
      <c r="CA1581" s="5"/>
      <c r="CB1581" s="5"/>
      <c r="CC1581" s="5"/>
      <c r="CD1581" s="5"/>
      <c r="CE1581" s="5"/>
      <c r="CF1581" s="5"/>
      <c r="CG1581" s="5"/>
      <c r="CH1581" s="5"/>
      <c r="CI1581" s="5"/>
      <c r="CJ1581" s="5"/>
      <c r="CK1581" s="5"/>
      <c r="CL1581" s="5"/>
      <c r="CM1581" s="5"/>
      <c r="CN1581" s="5"/>
      <c r="CO1581" s="5"/>
      <c r="CP1581" s="5"/>
      <c r="CQ1581" s="5"/>
      <c r="CR1581" s="5"/>
      <c r="CS1581" s="5"/>
      <c r="CT1581" s="5"/>
      <c r="CU1581" s="5"/>
      <c r="CV1581" s="5"/>
    </row>
    <row r="1582" spans="2:100" x14ac:dyDescent="0.25"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S1582" s="3"/>
      <c r="BT1582" s="3"/>
      <c r="BU1582" s="3"/>
      <c r="BV1582" s="3"/>
      <c r="BW1582" s="3"/>
      <c r="BX1582" s="3"/>
      <c r="BY1582" s="3"/>
      <c r="BZ1582" s="3"/>
      <c r="CA1582" s="3"/>
      <c r="CB1582" s="3"/>
      <c r="CC1582" s="3"/>
      <c r="CD1582" s="3"/>
      <c r="CE1582" s="3"/>
      <c r="CF1582" s="3"/>
      <c r="CG1582" s="3"/>
      <c r="CH1582" s="3"/>
      <c r="CI1582" s="3"/>
      <c r="CJ1582" s="3"/>
      <c r="CK1582" s="3"/>
      <c r="CL1582" s="3"/>
      <c r="CM1582" s="3"/>
      <c r="CN1582" s="3"/>
      <c r="CO1582" s="3"/>
      <c r="CP1582" s="3"/>
      <c r="CQ1582" s="3"/>
      <c r="CR1582" s="3"/>
      <c r="CS1582" s="3"/>
      <c r="CT1582" s="3"/>
      <c r="CU1582" s="3"/>
      <c r="CV1582" s="3"/>
    </row>
    <row r="1583" spans="2:100" x14ac:dyDescent="0.25">
      <c r="B1583" s="4"/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4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4"/>
      <c r="AD1583" s="4"/>
      <c r="AE1583" s="4"/>
      <c r="AF1583" s="4"/>
      <c r="AG1583" s="4"/>
      <c r="AH1583" s="4"/>
      <c r="AI1583" s="4"/>
      <c r="AJ1583" s="4"/>
      <c r="AK1583" s="4"/>
      <c r="AL1583" s="4"/>
      <c r="AM1583" s="4"/>
      <c r="AN1583" s="4"/>
      <c r="AO1583" s="4"/>
      <c r="AP1583" s="4"/>
      <c r="AQ1583" s="4"/>
      <c r="AR1583" s="4"/>
      <c r="AS1583" s="4"/>
      <c r="AT1583" s="4"/>
      <c r="AU1583" s="4"/>
      <c r="AV1583" s="4"/>
      <c r="AW1583" s="4"/>
      <c r="AX1583" s="4"/>
      <c r="AY1583" s="4"/>
      <c r="AZ1583" s="4"/>
      <c r="BA1583" s="4"/>
      <c r="BB1583" s="4"/>
      <c r="BC1583" s="4"/>
      <c r="BD1583" s="4"/>
      <c r="BE1583" s="4"/>
      <c r="BF1583" s="4"/>
      <c r="BG1583" s="4"/>
      <c r="BH1583" s="4"/>
      <c r="BI1583" s="4"/>
      <c r="BJ1583" s="4"/>
      <c r="BK1583" s="4"/>
      <c r="BL1583" s="4"/>
      <c r="BM1583" s="4"/>
      <c r="BN1583" s="4"/>
      <c r="BO1583" s="4"/>
      <c r="BP1583" s="4"/>
      <c r="BQ1583" s="4"/>
      <c r="BR1583" s="4"/>
      <c r="BS1583" s="4"/>
      <c r="BT1583" s="4"/>
      <c r="BU1583" s="4"/>
      <c r="BV1583" s="4"/>
      <c r="BW1583" s="4"/>
      <c r="BX1583" s="4"/>
      <c r="BY1583" s="4"/>
      <c r="BZ1583" s="4"/>
      <c r="CA1583" s="4"/>
      <c r="CB1583" s="4"/>
      <c r="CC1583" s="4"/>
      <c r="CD1583" s="4"/>
      <c r="CE1583" s="4"/>
      <c r="CF1583" s="4"/>
      <c r="CG1583" s="4"/>
      <c r="CH1583" s="4"/>
      <c r="CI1583" s="4"/>
      <c r="CJ1583" s="4"/>
      <c r="CK1583" s="4"/>
      <c r="CL1583" s="4"/>
      <c r="CM1583" s="4"/>
      <c r="CN1583" s="4"/>
      <c r="CO1583" s="4"/>
      <c r="CP1583" s="4"/>
      <c r="CQ1583" s="4"/>
      <c r="CR1583" s="4"/>
      <c r="CS1583" s="4"/>
      <c r="CT1583" s="4"/>
      <c r="CU1583" s="4"/>
      <c r="CV1583" s="4"/>
    </row>
    <row r="1584" spans="2:100" x14ac:dyDescent="0.25">
      <c r="B1584" s="5"/>
      <c r="C1584" s="5"/>
      <c r="D1584" s="5"/>
      <c r="E1584" s="5"/>
      <c r="F1584" s="5"/>
      <c r="G1584" s="5"/>
      <c r="H1584" s="5"/>
      <c r="I1584" s="5"/>
      <c r="J1584" s="5"/>
      <c r="K1584" s="5"/>
      <c r="L1584" s="5"/>
      <c r="M1584" s="5"/>
      <c r="N1584" s="5"/>
      <c r="O1584" s="5"/>
      <c r="P1584" s="5"/>
      <c r="Q1584" s="5"/>
      <c r="R1584" s="5"/>
      <c r="S1584" s="5"/>
      <c r="T1584" s="5"/>
      <c r="U1584" s="5"/>
      <c r="V1584" s="5"/>
      <c r="W1584" s="5"/>
      <c r="X1584" s="5"/>
      <c r="Y1584" s="5"/>
      <c r="Z1584" s="5"/>
      <c r="AA1584" s="5"/>
      <c r="AB1584" s="5"/>
      <c r="AC1584" s="5"/>
      <c r="AD1584" s="5"/>
      <c r="AE1584" s="5"/>
      <c r="AF1584" s="5"/>
      <c r="AG1584" s="5"/>
      <c r="AH1584" s="5"/>
      <c r="AI1584" s="5"/>
      <c r="AJ1584" s="5"/>
      <c r="AK1584" s="5"/>
      <c r="AL1584" s="5"/>
      <c r="AM1584" s="5"/>
      <c r="AN1584" s="5"/>
      <c r="AO1584" s="5"/>
      <c r="AP1584" s="5"/>
      <c r="AQ1584" s="5"/>
      <c r="AR1584" s="5"/>
      <c r="AS1584" s="5"/>
      <c r="AT1584" s="5"/>
      <c r="AU1584" s="5"/>
      <c r="AV1584" s="5"/>
      <c r="AW1584" s="5"/>
      <c r="AX1584" s="5"/>
      <c r="AY1584" s="5"/>
      <c r="AZ1584" s="5"/>
      <c r="BA1584" s="5"/>
      <c r="BB1584" s="5"/>
      <c r="BC1584" s="5"/>
      <c r="BD1584" s="5"/>
      <c r="BE1584" s="5"/>
      <c r="BF1584" s="5"/>
      <c r="BG1584" s="5"/>
      <c r="BH1584" s="5"/>
      <c r="BI1584" s="5"/>
      <c r="BJ1584" s="5"/>
      <c r="BK1584" s="5"/>
      <c r="BL1584" s="5"/>
      <c r="BM1584" s="5"/>
      <c r="BN1584" s="5"/>
      <c r="BO1584" s="5"/>
      <c r="BP1584" s="5"/>
      <c r="BQ1584" s="5"/>
      <c r="BR1584" s="5"/>
      <c r="BS1584" s="5"/>
      <c r="BT1584" s="5"/>
      <c r="BU1584" s="5"/>
      <c r="BV1584" s="5"/>
      <c r="BW1584" s="5"/>
      <c r="BX1584" s="5"/>
      <c r="BY1584" s="5"/>
      <c r="BZ1584" s="5"/>
      <c r="CA1584" s="5"/>
      <c r="CB1584" s="5"/>
      <c r="CC1584" s="5"/>
      <c r="CD1584" s="5"/>
      <c r="CE1584" s="5"/>
      <c r="CF1584" s="5"/>
      <c r="CG1584" s="5"/>
      <c r="CH1584" s="5"/>
      <c r="CI1584" s="5"/>
      <c r="CJ1584" s="5"/>
      <c r="CK1584" s="5"/>
      <c r="CL1584" s="5"/>
      <c r="CM1584" s="5"/>
      <c r="CN1584" s="5"/>
      <c r="CO1584" s="5"/>
      <c r="CP1584" s="5"/>
      <c r="CQ1584" s="5"/>
      <c r="CR1584" s="5"/>
      <c r="CS1584" s="5"/>
      <c r="CT1584" s="5"/>
      <c r="CU1584" s="5"/>
      <c r="CV1584" s="5"/>
    </row>
    <row r="1585" spans="2:100" x14ac:dyDescent="0.25"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  <c r="CQ1585" s="3"/>
      <c r="CR1585" s="3"/>
      <c r="CS1585" s="3"/>
      <c r="CT1585" s="3"/>
      <c r="CU1585" s="3"/>
      <c r="CV1585" s="3"/>
    </row>
    <row r="1586" spans="2:100" x14ac:dyDescent="0.25">
      <c r="B1586" s="4"/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4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4"/>
      <c r="AD1586" s="4"/>
      <c r="AE1586" s="4"/>
      <c r="AF1586" s="4"/>
      <c r="AG1586" s="4"/>
      <c r="AH1586" s="4"/>
      <c r="AI1586" s="4"/>
      <c r="AJ1586" s="4"/>
      <c r="AK1586" s="4"/>
      <c r="AL1586" s="4"/>
      <c r="AM1586" s="4"/>
      <c r="AN1586" s="4"/>
      <c r="AO1586" s="4"/>
      <c r="AP1586" s="4"/>
      <c r="AQ1586" s="4"/>
      <c r="AR1586" s="4"/>
      <c r="AS1586" s="4"/>
      <c r="AT1586" s="4"/>
      <c r="AU1586" s="4"/>
      <c r="AV1586" s="4"/>
      <c r="AW1586" s="4"/>
      <c r="AX1586" s="4"/>
      <c r="AY1586" s="4"/>
      <c r="AZ1586" s="4"/>
      <c r="BA1586" s="4"/>
      <c r="BB1586" s="4"/>
      <c r="BC1586" s="4"/>
      <c r="BD1586" s="4"/>
      <c r="BE1586" s="4"/>
      <c r="BF1586" s="4"/>
      <c r="BG1586" s="4"/>
      <c r="BH1586" s="4"/>
      <c r="BI1586" s="4"/>
      <c r="BJ1586" s="4"/>
      <c r="BK1586" s="4"/>
      <c r="BL1586" s="4"/>
      <c r="BM1586" s="4"/>
      <c r="BN1586" s="4"/>
      <c r="BO1586" s="4"/>
      <c r="BP1586" s="4"/>
      <c r="BQ1586" s="4"/>
      <c r="BR1586" s="4"/>
      <c r="BS1586" s="4"/>
      <c r="BT1586" s="4"/>
      <c r="BU1586" s="4"/>
      <c r="BV1586" s="4"/>
      <c r="BW1586" s="4"/>
      <c r="BX1586" s="4"/>
      <c r="BY1586" s="4"/>
      <c r="BZ1586" s="4"/>
      <c r="CA1586" s="4"/>
      <c r="CB1586" s="4"/>
      <c r="CC1586" s="4"/>
      <c r="CD1586" s="4"/>
      <c r="CE1586" s="4"/>
      <c r="CF1586" s="4"/>
      <c r="CG1586" s="4"/>
      <c r="CH1586" s="4"/>
      <c r="CI1586" s="4"/>
      <c r="CJ1586" s="4"/>
      <c r="CK1586" s="4"/>
      <c r="CL1586" s="4"/>
      <c r="CM1586" s="4"/>
      <c r="CN1586" s="4"/>
      <c r="CO1586" s="4"/>
      <c r="CP1586" s="4"/>
      <c r="CQ1586" s="4"/>
      <c r="CR1586" s="4"/>
      <c r="CS1586" s="4"/>
      <c r="CT1586" s="4"/>
      <c r="CU1586" s="4"/>
      <c r="CV1586" s="4"/>
    </row>
    <row r="1587" spans="2:100" x14ac:dyDescent="0.25">
      <c r="B1587" s="5"/>
      <c r="C1587" s="5"/>
      <c r="D1587" s="5"/>
      <c r="E1587" s="5"/>
      <c r="F1587" s="5"/>
      <c r="G1587" s="5"/>
      <c r="H1587" s="5"/>
      <c r="I1587" s="5"/>
      <c r="J1587" s="5"/>
      <c r="K1587" s="5"/>
      <c r="L1587" s="5"/>
      <c r="M1587" s="5"/>
      <c r="N1587" s="5"/>
      <c r="O1587" s="5"/>
      <c r="P1587" s="5"/>
      <c r="Q1587" s="5"/>
      <c r="R1587" s="5"/>
      <c r="S1587" s="5"/>
      <c r="T1587" s="5"/>
      <c r="U1587" s="5"/>
      <c r="V1587" s="5"/>
      <c r="W1587" s="5"/>
      <c r="X1587" s="5"/>
      <c r="Y1587" s="5"/>
      <c r="Z1587" s="5"/>
      <c r="AA1587" s="5"/>
      <c r="AB1587" s="5"/>
      <c r="AC1587" s="5"/>
      <c r="AD1587" s="5"/>
      <c r="AE1587" s="5"/>
      <c r="AF1587" s="5"/>
      <c r="AG1587" s="5"/>
      <c r="AH1587" s="5"/>
      <c r="AI1587" s="5"/>
      <c r="AJ1587" s="5"/>
      <c r="AK1587" s="5"/>
      <c r="AL1587" s="5"/>
      <c r="AM1587" s="5"/>
      <c r="AN1587" s="5"/>
      <c r="AO1587" s="5"/>
      <c r="AP1587" s="5"/>
      <c r="AQ1587" s="5"/>
      <c r="AR1587" s="5"/>
      <c r="AS1587" s="5"/>
      <c r="AT1587" s="5"/>
      <c r="AU1587" s="5"/>
      <c r="AV1587" s="5"/>
      <c r="AW1587" s="5"/>
      <c r="AX1587" s="5"/>
      <c r="AY1587" s="5"/>
      <c r="AZ1587" s="5"/>
      <c r="BA1587" s="5"/>
      <c r="BB1587" s="5"/>
      <c r="BC1587" s="5"/>
      <c r="BD1587" s="5"/>
      <c r="BE1587" s="5"/>
      <c r="BF1587" s="5"/>
      <c r="BG1587" s="5"/>
      <c r="BH1587" s="5"/>
      <c r="BI1587" s="5"/>
      <c r="BJ1587" s="5"/>
      <c r="BK1587" s="5"/>
      <c r="BL1587" s="5"/>
      <c r="BM1587" s="5"/>
      <c r="BN1587" s="5"/>
      <c r="BO1587" s="5"/>
      <c r="BP1587" s="5"/>
      <c r="BQ1587" s="5"/>
      <c r="BR1587" s="5"/>
      <c r="BS1587" s="5"/>
      <c r="BT1587" s="5"/>
      <c r="BU1587" s="5"/>
      <c r="BV1587" s="5"/>
      <c r="BW1587" s="5"/>
      <c r="BX1587" s="5"/>
      <c r="BY1587" s="5"/>
      <c r="BZ1587" s="5"/>
      <c r="CA1587" s="5"/>
      <c r="CB1587" s="5"/>
      <c r="CC1587" s="5"/>
      <c r="CD1587" s="5"/>
      <c r="CE1587" s="5"/>
      <c r="CF1587" s="5"/>
      <c r="CG1587" s="5"/>
      <c r="CH1587" s="5"/>
      <c r="CI1587" s="5"/>
      <c r="CJ1587" s="5"/>
      <c r="CK1587" s="5"/>
      <c r="CL1587" s="5"/>
      <c r="CM1587" s="5"/>
      <c r="CN1587" s="5"/>
      <c r="CO1587" s="5"/>
      <c r="CP1587" s="5"/>
      <c r="CQ1587" s="5"/>
      <c r="CR1587" s="5"/>
      <c r="CS1587" s="5"/>
      <c r="CT1587" s="5"/>
      <c r="CU1587" s="5"/>
      <c r="CV1587" s="5"/>
    </row>
    <row r="1588" spans="2:100" x14ac:dyDescent="0.25"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S1588" s="3"/>
      <c r="BT1588" s="3"/>
      <c r="BU1588" s="3"/>
      <c r="BV1588" s="3"/>
      <c r="BW1588" s="3"/>
      <c r="BX1588" s="3"/>
      <c r="BY1588" s="3"/>
      <c r="BZ1588" s="3"/>
      <c r="CA1588" s="3"/>
      <c r="CB1588" s="3"/>
      <c r="CC1588" s="3"/>
      <c r="CD1588" s="3"/>
      <c r="CE1588" s="3"/>
      <c r="CF1588" s="3"/>
      <c r="CG1588" s="3"/>
      <c r="CH1588" s="3"/>
      <c r="CI1588" s="3"/>
      <c r="CJ1588" s="3"/>
      <c r="CK1588" s="3"/>
      <c r="CL1588" s="3"/>
      <c r="CM1588" s="3"/>
      <c r="CN1588" s="3"/>
      <c r="CO1588" s="3"/>
      <c r="CP1588" s="3"/>
      <c r="CQ1588" s="3"/>
      <c r="CR1588" s="3"/>
      <c r="CS1588" s="3"/>
      <c r="CT1588" s="3"/>
      <c r="CU1588" s="3"/>
      <c r="CV1588" s="3"/>
    </row>
    <row r="1589" spans="2:100" x14ac:dyDescent="0.25">
      <c r="B1589" s="4"/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4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4"/>
      <c r="AD1589" s="4"/>
      <c r="AE1589" s="4"/>
      <c r="AF1589" s="4"/>
      <c r="AG1589" s="4"/>
      <c r="AH1589" s="4"/>
      <c r="AI1589" s="4"/>
      <c r="AJ1589" s="4"/>
      <c r="AK1589" s="4"/>
      <c r="AL1589" s="4"/>
      <c r="AM1589" s="4"/>
      <c r="AN1589" s="4"/>
      <c r="AO1589" s="4"/>
      <c r="AP1589" s="4"/>
      <c r="AQ1589" s="4"/>
      <c r="AR1589" s="4"/>
      <c r="AS1589" s="4"/>
      <c r="AT1589" s="4"/>
      <c r="AU1589" s="4"/>
      <c r="AV1589" s="4"/>
      <c r="AW1589" s="4"/>
      <c r="AX1589" s="4"/>
      <c r="AY1589" s="4"/>
      <c r="AZ1589" s="4"/>
      <c r="BA1589" s="4"/>
      <c r="BB1589" s="4"/>
      <c r="BC1589" s="4"/>
      <c r="BD1589" s="4"/>
      <c r="BE1589" s="4"/>
      <c r="BF1589" s="4"/>
      <c r="BG1589" s="4"/>
      <c r="BH1589" s="4"/>
      <c r="BI1589" s="4"/>
      <c r="BJ1589" s="4"/>
      <c r="BK1589" s="4"/>
      <c r="BL1589" s="4"/>
      <c r="BM1589" s="4"/>
      <c r="BN1589" s="4"/>
      <c r="BO1589" s="4"/>
      <c r="BP1589" s="4"/>
      <c r="BQ1589" s="4"/>
      <c r="BR1589" s="4"/>
      <c r="BS1589" s="4"/>
      <c r="BT1589" s="4"/>
      <c r="BU1589" s="4"/>
      <c r="BV1589" s="4"/>
      <c r="BW1589" s="4"/>
      <c r="BX1589" s="4"/>
      <c r="BY1589" s="4"/>
      <c r="BZ1589" s="4"/>
      <c r="CA1589" s="4"/>
      <c r="CB1589" s="4"/>
      <c r="CC1589" s="4"/>
      <c r="CD1589" s="4"/>
      <c r="CE1589" s="4"/>
      <c r="CF1589" s="4"/>
      <c r="CG1589" s="4"/>
      <c r="CH1589" s="4"/>
      <c r="CI1589" s="4"/>
      <c r="CJ1589" s="4"/>
      <c r="CK1589" s="4"/>
      <c r="CL1589" s="4"/>
      <c r="CM1589" s="4"/>
      <c r="CN1589" s="4"/>
      <c r="CO1589" s="4"/>
      <c r="CP1589" s="4"/>
      <c r="CQ1589" s="4"/>
      <c r="CR1589" s="4"/>
      <c r="CS1589" s="4"/>
      <c r="CT1589" s="4"/>
      <c r="CU1589" s="4"/>
      <c r="CV1589" s="4"/>
    </row>
    <row r="1590" spans="2:100" x14ac:dyDescent="0.25">
      <c r="B1590" s="5"/>
      <c r="C1590" s="5"/>
      <c r="D1590" s="5"/>
      <c r="E1590" s="5"/>
      <c r="F1590" s="5"/>
      <c r="G1590" s="5"/>
      <c r="H1590" s="5"/>
      <c r="I1590" s="5"/>
      <c r="J1590" s="5"/>
      <c r="K1590" s="5"/>
      <c r="L1590" s="5"/>
      <c r="M1590" s="5"/>
      <c r="N1590" s="5"/>
      <c r="O1590" s="5"/>
      <c r="P1590" s="5"/>
      <c r="Q1590" s="5"/>
      <c r="R1590" s="5"/>
      <c r="S1590" s="5"/>
      <c r="T1590" s="5"/>
      <c r="U1590" s="5"/>
      <c r="V1590" s="5"/>
      <c r="W1590" s="5"/>
      <c r="X1590" s="5"/>
      <c r="Y1590" s="5"/>
      <c r="Z1590" s="5"/>
      <c r="AA1590" s="5"/>
      <c r="AB1590" s="5"/>
      <c r="AC1590" s="5"/>
      <c r="AD1590" s="5"/>
      <c r="AE1590" s="5"/>
      <c r="AF1590" s="5"/>
      <c r="AG1590" s="5"/>
      <c r="AH1590" s="5"/>
      <c r="AI1590" s="5"/>
      <c r="AJ1590" s="5"/>
      <c r="AK1590" s="5"/>
      <c r="AL1590" s="5"/>
      <c r="AM1590" s="5"/>
      <c r="AN1590" s="5"/>
      <c r="AO1590" s="5"/>
      <c r="AP1590" s="5"/>
      <c r="AQ1590" s="5"/>
      <c r="AR1590" s="5"/>
      <c r="AS1590" s="5"/>
      <c r="AT1590" s="5"/>
      <c r="AU1590" s="5"/>
      <c r="AV1590" s="5"/>
      <c r="AW1590" s="5"/>
      <c r="AX1590" s="5"/>
      <c r="AY1590" s="5"/>
      <c r="AZ1590" s="5"/>
      <c r="BA1590" s="5"/>
      <c r="BB1590" s="5"/>
      <c r="BC1590" s="5"/>
      <c r="BD1590" s="5"/>
      <c r="BE1590" s="5"/>
      <c r="BF1590" s="5"/>
      <c r="BG1590" s="5"/>
      <c r="BH1590" s="5"/>
      <c r="BI1590" s="5"/>
      <c r="BJ1590" s="5"/>
      <c r="BK1590" s="5"/>
      <c r="BL1590" s="5"/>
      <c r="BM1590" s="5"/>
      <c r="BN1590" s="5"/>
      <c r="BO1590" s="5"/>
      <c r="BP1590" s="5"/>
      <c r="BQ1590" s="5"/>
      <c r="BR1590" s="5"/>
      <c r="BS1590" s="5"/>
      <c r="BT1590" s="5"/>
      <c r="BU1590" s="5"/>
      <c r="BV1590" s="5"/>
      <c r="BW1590" s="5"/>
      <c r="BX1590" s="5"/>
      <c r="BY1590" s="5"/>
      <c r="BZ1590" s="5"/>
      <c r="CA1590" s="5"/>
      <c r="CB1590" s="5"/>
      <c r="CC1590" s="5"/>
      <c r="CD1590" s="5"/>
      <c r="CE1590" s="5"/>
      <c r="CF1590" s="5"/>
      <c r="CG1590" s="5"/>
      <c r="CH1590" s="5"/>
      <c r="CI1590" s="5"/>
      <c r="CJ1590" s="5"/>
      <c r="CK1590" s="5"/>
      <c r="CL1590" s="5"/>
      <c r="CM1590" s="5"/>
      <c r="CN1590" s="5"/>
      <c r="CO1590" s="5"/>
      <c r="CP1590" s="5"/>
      <c r="CQ1590" s="5"/>
      <c r="CR1590" s="5"/>
      <c r="CS1590" s="5"/>
      <c r="CT1590" s="5"/>
      <c r="CU1590" s="5"/>
      <c r="CV1590" s="5"/>
    </row>
    <row r="1591" spans="2:100" x14ac:dyDescent="0.25"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S1591" s="3"/>
      <c r="BT1591" s="3"/>
      <c r="BU1591" s="3"/>
      <c r="BV1591" s="3"/>
      <c r="BW1591" s="3"/>
      <c r="BX1591" s="3"/>
      <c r="BY1591" s="3"/>
      <c r="BZ1591" s="3"/>
      <c r="CA1591" s="3"/>
      <c r="CB1591" s="3"/>
      <c r="CC1591" s="3"/>
      <c r="CD1591" s="3"/>
      <c r="CE1591" s="3"/>
      <c r="CF1591" s="3"/>
      <c r="CG1591" s="3"/>
      <c r="CH1591" s="3"/>
      <c r="CI1591" s="3"/>
      <c r="CJ1591" s="3"/>
      <c r="CK1591" s="3"/>
      <c r="CL1591" s="3"/>
      <c r="CM1591" s="3"/>
      <c r="CN1591" s="3"/>
      <c r="CO1591" s="3"/>
      <c r="CP1591" s="3"/>
      <c r="CQ1591" s="3"/>
      <c r="CR1591" s="3"/>
      <c r="CS1591" s="3"/>
      <c r="CT1591" s="3"/>
      <c r="CU1591" s="3"/>
      <c r="CV1591" s="3"/>
    </row>
    <row r="1592" spans="2:100" x14ac:dyDescent="0.25">
      <c r="B1592" s="4"/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4"/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4"/>
      <c r="AD1592" s="4"/>
      <c r="AE1592" s="4"/>
      <c r="AF1592" s="4"/>
      <c r="AG1592" s="4"/>
      <c r="AH1592" s="4"/>
      <c r="AI1592" s="4"/>
      <c r="AJ1592" s="4"/>
      <c r="AK1592" s="4"/>
      <c r="AL1592" s="4"/>
      <c r="AM1592" s="4"/>
      <c r="AN1592" s="4"/>
      <c r="AO1592" s="4"/>
      <c r="AP1592" s="4"/>
      <c r="AQ1592" s="4"/>
      <c r="AR1592" s="4"/>
      <c r="AS1592" s="4"/>
      <c r="AT1592" s="4"/>
      <c r="AU1592" s="4"/>
      <c r="AV1592" s="4"/>
      <c r="AW1592" s="4"/>
      <c r="AX1592" s="4"/>
      <c r="AY1592" s="4"/>
      <c r="AZ1592" s="4"/>
      <c r="BA1592" s="4"/>
      <c r="BB1592" s="4"/>
      <c r="BC1592" s="4"/>
      <c r="BD1592" s="4"/>
      <c r="BE1592" s="4"/>
      <c r="BF1592" s="4"/>
      <c r="BG1592" s="4"/>
      <c r="BH1592" s="4"/>
      <c r="BI1592" s="4"/>
      <c r="BJ1592" s="4"/>
      <c r="BK1592" s="4"/>
      <c r="BL1592" s="4"/>
      <c r="BM1592" s="4"/>
      <c r="BN1592" s="4"/>
      <c r="BO1592" s="4"/>
      <c r="BP1592" s="4"/>
      <c r="BQ1592" s="4"/>
      <c r="BR1592" s="4"/>
      <c r="BS1592" s="4"/>
      <c r="BT1592" s="4"/>
      <c r="BU1592" s="4"/>
      <c r="BV1592" s="4"/>
      <c r="BW1592" s="4"/>
      <c r="BX1592" s="4"/>
      <c r="BY1592" s="4"/>
      <c r="BZ1592" s="4"/>
      <c r="CA1592" s="4"/>
      <c r="CB1592" s="4"/>
      <c r="CC1592" s="4"/>
      <c r="CD1592" s="4"/>
      <c r="CE1592" s="4"/>
      <c r="CF1592" s="4"/>
      <c r="CG1592" s="4"/>
      <c r="CH1592" s="4"/>
      <c r="CI1592" s="4"/>
      <c r="CJ1592" s="4"/>
      <c r="CK1592" s="4"/>
      <c r="CL1592" s="4"/>
      <c r="CM1592" s="4"/>
      <c r="CN1592" s="4"/>
      <c r="CO1592" s="4"/>
      <c r="CP1592" s="4"/>
      <c r="CQ1592" s="4"/>
      <c r="CR1592" s="4"/>
      <c r="CS1592" s="4"/>
      <c r="CT1592" s="4"/>
      <c r="CU1592" s="4"/>
      <c r="CV1592" s="4"/>
    </row>
    <row r="1593" spans="2:100" x14ac:dyDescent="0.25">
      <c r="B1593" s="5"/>
      <c r="C1593" s="5"/>
      <c r="D1593" s="5"/>
      <c r="E1593" s="5"/>
      <c r="F1593" s="5"/>
      <c r="G1593" s="5"/>
      <c r="H1593" s="5"/>
      <c r="I1593" s="5"/>
      <c r="J1593" s="5"/>
      <c r="K1593" s="5"/>
      <c r="L1593" s="5"/>
      <c r="M1593" s="5"/>
      <c r="N1593" s="5"/>
      <c r="O1593" s="5"/>
      <c r="P1593" s="5"/>
      <c r="Q1593" s="5"/>
      <c r="R1593" s="5"/>
      <c r="S1593" s="5"/>
      <c r="T1593" s="5"/>
      <c r="U1593" s="5"/>
      <c r="V1593" s="5"/>
      <c r="W1593" s="5"/>
      <c r="X1593" s="5"/>
      <c r="Y1593" s="5"/>
      <c r="Z1593" s="5"/>
      <c r="AA1593" s="5"/>
      <c r="AB1593" s="5"/>
      <c r="AC1593" s="5"/>
      <c r="AD1593" s="5"/>
      <c r="AE1593" s="5"/>
      <c r="AF1593" s="5"/>
      <c r="AG1593" s="5"/>
      <c r="AH1593" s="5"/>
      <c r="AI1593" s="5"/>
      <c r="AJ1593" s="5"/>
      <c r="AK1593" s="5"/>
      <c r="AL1593" s="5"/>
      <c r="AM1593" s="5"/>
      <c r="AN1593" s="5"/>
      <c r="AO1593" s="5"/>
      <c r="AP1593" s="5"/>
      <c r="AQ1593" s="5"/>
      <c r="AR1593" s="5"/>
      <c r="AS1593" s="5"/>
      <c r="AT1593" s="5"/>
      <c r="AU1593" s="5"/>
      <c r="AV1593" s="5"/>
      <c r="AW1593" s="5"/>
      <c r="AX1593" s="5"/>
      <c r="AY1593" s="5"/>
      <c r="AZ1593" s="5"/>
      <c r="BA1593" s="5"/>
      <c r="BB1593" s="5"/>
      <c r="BC1593" s="5"/>
      <c r="BD1593" s="5"/>
      <c r="BE1593" s="5"/>
      <c r="BF1593" s="5"/>
      <c r="BG1593" s="5"/>
      <c r="BH1593" s="5"/>
      <c r="BI1593" s="5"/>
      <c r="BJ1593" s="5"/>
      <c r="BK1593" s="5"/>
      <c r="BL1593" s="5"/>
      <c r="BM1593" s="5"/>
      <c r="BN1593" s="5"/>
      <c r="BO1593" s="5"/>
      <c r="BP1593" s="5"/>
      <c r="BQ1593" s="5"/>
      <c r="BR1593" s="5"/>
      <c r="BS1593" s="5"/>
      <c r="BT1593" s="5"/>
      <c r="BU1593" s="5"/>
      <c r="BV1593" s="5"/>
      <c r="BW1593" s="5"/>
      <c r="BX1593" s="5"/>
      <c r="BY1593" s="5"/>
      <c r="BZ1593" s="5"/>
      <c r="CA1593" s="5"/>
      <c r="CB1593" s="5"/>
      <c r="CC1593" s="5"/>
      <c r="CD1593" s="5"/>
      <c r="CE1593" s="5"/>
      <c r="CF1593" s="5"/>
      <c r="CG1593" s="5"/>
      <c r="CH1593" s="5"/>
      <c r="CI1593" s="5"/>
      <c r="CJ1593" s="5"/>
      <c r="CK1593" s="5"/>
      <c r="CL1593" s="5"/>
      <c r="CM1593" s="5"/>
      <c r="CN1593" s="5"/>
      <c r="CO1593" s="5"/>
      <c r="CP1593" s="5"/>
      <c r="CQ1593" s="5"/>
      <c r="CR1593" s="5"/>
      <c r="CS1593" s="5"/>
      <c r="CT1593" s="5"/>
      <c r="CU1593" s="5"/>
      <c r="CV1593" s="5"/>
    </row>
    <row r="1594" spans="2:100" x14ac:dyDescent="0.25"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  <c r="CH1594" s="3"/>
      <c r="CI1594" s="3"/>
      <c r="CJ1594" s="3"/>
      <c r="CK1594" s="3"/>
      <c r="CL1594" s="3"/>
      <c r="CM1594" s="3"/>
      <c r="CN1594" s="3"/>
      <c r="CO1594" s="3"/>
      <c r="CP1594" s="3"/>
      <c r="CQ1594" s="3"/>
      <c r="CR1594" s="3"/>
      <c r="CS1594" s="3"/>
      <c r="CT1594" s="3"/>
      <c r="CU1594" s="3"/>
      <c r="CV1594" s="3"/>
    </row>
    <row r="1595" spans="2:100" x14ac:dyDescent="0.25">
      <c r="B1595" s="4"/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4"/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4"/>
      <c r="AD1595" s="4"/>
      <c r="AE1595" s="4"/>
      <c r="AF1595" s="4"/>
      <c r="AG1595" s="4"/>
      <c r="AH1595" s="4"/>
      <c r="AI1595" s="4"/>
      <c r="AJ1595" s="4"/>
      <c r="AK1595" s="4"/>
      <c r="AL1595" s="4"/>
      <c r="AM1595" s="4"/>
      <c r="AN1595" s="4"/>
      <c r="AO1595" s="4"/>
      <c r="AP1595" s="4"/>
      <c r="AQ1595" s="4"/>
      <c r="AR1595" s="4"/>
      <c r="AS1595" s="4"/>
      <c r="AT1595" s="4"/>
      <c r="AU1595" s="4"/>
      <c r="AV1595" s="4"/>
      <c r="AW1595" s="4"/>
      <c r="AX1595" s="4"/>
      <c r="AY1595" s="4"/>
      <c r="AZ1595" s="4"/>
      <c r="BA1595" s="4"/>
      <c r="BB1595" s="4"/>
      <c r="BC1595" s="4"/>
      <c r="BD1595" s="4"/>
      <c r="BE1595" s="4"/>
      <c r="BF1595" s="4"/>
      <c r="BG1595" s="4"/>
      <c r="BH1595" s="4"/>
      <c r="BI1595" s="4"/>
      <c r="BJ1595" s="4"/>
      <c r="BK1595" s="4"/>
      <c r="BL1595" s="4"/>
      <c r="BM1595" s="4"/>
      <c r="BN1595" s="4"/>
      <c r="BO1595" s="4"/>
      <c r="BP1595" s="4"/>
      <c r="BQ1595" s="4"/>
      <c r="BR1595" s="4"/>
      <c r="BS1595" s="4"/>
      <c r="BT1595" s="4"/>
      <c r="BU1595" s="4"/>
      <c r="BV1595" s="4"/>
      <c r="BW1595" s="4"/>
      <c r="BX1595" s="4"/>
      <c r="BY1595" s="4"/>
      <c r="BZ1595" s="4"/>
      <c r="CA1595" s="4"/>
      <c r="CB1595" s="4"/>
      <c r="CC1595" s="4"/>
      <c r="CD1595" s="4"/>
      <c r="CE1595" s="4"/>
      <c r="CF1595" s="4"/>
      <c r="CG1595" s="4"/>
      <c r="CH1595" s="4"/>
      <c r="CI1595" s="4"/>
      <c r="CJ1595" s="4"/>
      <c r="CK1595" s="4"/>
      <c r="CL1595" s="4"/>
      <c r="CM1595" s="4"/>
      <c r="CN1595" s="4"/>
      <c r="CO1595" s="4"/>
      <c r="CP1595" s="4"/>
      <c r="CQ1595" s="4"/>
      <c r="CR1595" s="4"/>
      <c r="CS1595" s="4"/>
      <c r="CT1595" s="4"/>
      <c r="CU1595" s="4"/>
      <c r="CV1595" s="4"/>
    </row>
    <row r="1596" spans="2:100" x14ac:dyDescent="0.25">
      <c r="B1596" s="5"/>
      <c r="C1596" s="5"/>
      <c r="D1596" s="5"/>
      <c r="E1596" s="5"/>
      <c r="F1596" s="5"/>
      <c r="G1596" s="5"/>
      <c r="H1596" s="5"/>
      <c r="I1596" s="5"/>
      <c r="J1596" s="5"/>
      <c r="K1596" s="5"/>
      <c r="L1596" s="5"/>
      <c r="M1596" s="5"/>
      <c r="N1596" s="5"/>
      <c r="O1596" s="5"/>
      <c r="P1596" s="5"/>
      <c r="Q1596" s="5"/>
      <c r="R1596" s="5"/>
      <c r="S1596" s="5"/>
      <c r="T1596" s="5"/>
      <c r="U1596" s="5"/>
      <c r="V1596" s="5"/>
      <c r="W1596" s="5"/>
      <c r="X1596" s="5"/>
      <c r="Y1596" s="5"/>
      <c r="Z1596" s="5"/>
      <c r="AA1596" s="5"/>
      <c r="AB1596" s="5"/>
      <c r="AC1596" s="5"/>
      <c r="AD1596" s="5"/>
      <c r="AE1596" s="5"/>
      <c r="AF1596" s="5"/>
      <c r="AG1596" s="5"/>
      <c r="AH1596" s="5"/>
      <c r="AI1596" s="5"/>
      <c r="AJ1596" s="5"/>
      <c r="AK1596" s="5"/>
      <c r="AL1596" s="5"/>
      <c r="AM1596" s="5"/>
      <c r="AN1596" s="5"/>
      <c r="AO1596" s="5"/>
      <c r="AP1596" s="5"/>
      <c r="AQ1596" s="5"/>
      <c r="AR1596" s="5"/>
      <c r="AS1596" s="5"/>
      <c r="AT1596" s="5"/>
      <c r="AU1596" s="5"/>
      <c r="AV1596" s="5"/>
      <c r="AW1596" s="5"/>
      <c r="AX1596" s="5"/>
      <c r="AY1596" s="5"/>
      <c r="AZ1596" s="5"/>
      <c r="BA1596" s="5"/>
      <c r="BB1596" s="5"/>
      <c r="BC1596" s="5"/>
      <c r="BD1596" s="5"/>
      <c r="BE1596" s="5"/>
      <c r="BF1596" s="5"/>
      <c r="BG1596" s="5"/>
      <c r="BH1596" s="5"/>
      <c r="BI1596" s="5"/>
      <c r="BJ1596" s="5"/>
      <c r="BK1596" s="5"/>
      <c r="BL1596" s="5"/>
      <c r="BM1596" s="5"/>
      <c r="BN1596" s="5"/>
      <c r="BO1596" s="5"/>
      <c r="BP1596" s="5"/>
      <c r="BQ1596" s="5"/>
      <c r="BR1596" s="5"/>
      <c r="BS1596" s="5"/>
      <c r="BT1596" s="5"/>
      <c r="BU1596" s="5"/>
      <c r="BV1596" s="5"/>
      <c r="BW1596" s="5"/>
      <c r="BX1596" s="5"/>
      <c r="BY1596" s="5"/>
      <c r="BZ1596" s="5"/>
      <c r="CA1596" s="5"/>
      <c r="CB1596" s="5"/>
      <c r="CC1596" s="5"/>
      <c r="CD1596" s="5"/>
      <c r="CE1596" s="5"/>
      <c r="CF1596" s="5"/>
      <c r="CG1596" s="5"/>
      <c r="CH1596" s="5"/>
      <c r="CI1596" s="5"/>
      <c r="CJ1596" s="5"/>
      <c r="CK1596" s="5"/>
      <c r="CL1596" s="5"/>
      <c r="CM1596" s="5"/>
      <c r="CN1596" s="5"/>
      <c r="CO1596" s="5"/>
      <c r="CP1596" s="5"/>
      <c r="CQ1596" s="5"/>
      <c r="CR1596" s="5"/>
      <c r="CS1596" s="5"/>
      <c r="CT1596" s="5"/>
      <c r="CU1596" s="5"/>
      <c r="CV1596" s="5"/>
    </row>
    <row r="1597" spans="2:100" x14ac:dyDescent="0.25"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  <c r="CH1597" s="3"/>
      <c r="CI1597" s="3"/>
      <c r="CJ1597" s="3"/>
      <c r="CK1597" s="3"/>
      <c r="CL1597" s="3"/>
      <c r="CM1597" s="3"/>
      <c r="CN1597" s="3"/>
      <c r="CO1597" s="3"/>
      <c r="CP1597" s="3"/>
      <c r="CQ1597" s="3"/>
      <c r="CR1597" s="3"/>
      <c r="CS1597" s="3"/>
      <c r="CT1597" s="3"/>
      <c r="CU1597" s="3"/>
      <c r="CV1597" s="3"/>
    </row>
    <row r="1598" spans="2:100" x14ac:dyDescent="0.25">
      <c r="B1598" s="4"/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4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4"/>
      <c r="AD1598" s="4"/>
      <c r="AE1598" s="4"/>
      <c r="AF1598" s="4"/>
      <c r="AG1598" s="4"/>
      <c r="AH1598" s="4"/>
      <c r="AI1598" s="4"/>
      <c r="AJ1598" s="4"/>
      <c r="AK1598" s="4"/>
      <c r="AL1598" s="4"/>
      <c r="AM1598" s="4"/>
      <c r="AN1598" s="4"/>
      <c r="AO1598" s="4"/>
      <c r="AP1598" s="4"/>
      <c r="AQ1598" s="4"/>
      <c r="AR1598" s="4"/>
      <c r="AS1598" s="4"/>
      <c r="AT1598" s="4"/>
      <c r="AU1598" s="4"/>
      <c r="AV1598" s="4"/>
      <c r="AW1598" s="4"/>
      <c r="AX1598" s="4"/>
      <c r="AY1598" s="4"/>
      <c r="AZ1598" s="4"/>
      <c r="BA1598" s="4"/>
      <c r="BB1598" s="4"/>
      <c r="BC1598" s="4"/>
      <c r="BD1598" s="4"/>
      <c r="BE1598" s="4"/>
      <c r="BF1598" s="4"/>
      <c r="BG1598" s="4"/>
      <c r="BH1598" s="4"/>
      <c r="BI1598" s="4"/>
      <c r="BJ1598" s="4"/>
      <c r="BK1598" s="4"/>
      <c r="BL1598" s="4"/>
      <c r="BM1598" s="4"/>
      <c r="BN1598" s="4"/>
      <c r="BO1598" s="4"/>
      <c r="BP1598" s="4"/>
      <c r="BQ1598" s="4"/>
      <c r="BR1598" s="4"/>
      <c r="BS1598" s="4"/>
      <c r="BT1598" s="4"/>
      <c r="BU1598" s="4"/>
      <c r="BV1598" s="4"/>
      <c r="BW1598" s="4"/>
      <c r="BX1598" s="4"/>
      <c r="BY1598" s="4"/>
      <c r="BZ1598" s="4"/>
      <c r="CA1598" s="4"/>
      <c r="CB1598" s="4"/>
      <c r="CC1598" s="4"/>
      <c r="CD1598" s="4"/>
      <c r="CE1598" s="4"/>
      <c r="CF1598" s="4"/>
      <c r="CG1598" s="4"/>
      <c r="CH1598" s="4"/>
      <c r="CI1598" s="4"/>
      <c r="CJ1598" s="4"/>
      <c r="CK1598" s="4"/>
      <c r="CL1598" s="4"/>
      <c r="CM1598" s="4"/>
      <c r="CN1598" s="4"/>
      <c r="CO1598" s="4"/>
      <c r="CP1598" s="4"/>
      <c r="CQ1598" s="4"/>
      <c r="CR1598" s="4"/>
      <c r="CS1598" s="4"/>
      <c r="CT1598" s="4"/>
      <c r="CU1598" s="4"/>
      <c r="CV1598" s="4"/>
    </row>
    <row r="1599" spans="2:100" x14ac:dyDescent="0.25">
      <c r="B1599" s="5"/>
      <c r="C1599" s="5"/>
      <c r="D1599" s="5"/>
      <c r="E1599" s="5"/>
      <c r="F1599" s="5"/>
      <c r="G1599" s="5"/>
      <c r="H1599" s="5"/>
      <c r="I1599" s="5"/>
      <c r="J1599" s="5"/>
      <c r="K1599" s="5"/>
      <c r="L1599" s="5"/>
      <c r="M1599" s="5"/>
      <c r="N1599" s="5"/>
      <c r="O1599" s="5"/>
      <c r="P1599" s="5"/>
      <c r="Q1599" s="5"/>
      <c r="R1599" s="5"/>
      <c r="S1599" s="5"/>
      <c r="T1599" s="5"/>
      <c r="U1599" s="5"/>
      <c r="V1599" s="5"/>
      <c r="W1599" s="5"/>
      <c r="X1599" s="5"/>
      <c r="Y1599" s="5"/>
      <c r="Z1599" s="5"/>
      <c r="AA1599" s="5"/>
      <c r="AB1599" s="5"/>
      <c r="AC1599" s="5"/>
      <c r="AD1599" s="5"/>
      <c r="AE1599" s="5"/>
      <c r="AF1599" s="5"/>
      <c r="AG1599" s="5"/>
      <c r="AH1599" s="5"/>
      <c r="AI1599" s="5"/>
      <c r="AJ1599" s="5"/>
      <c r="AK1599" s="5"/>
      <c r="AL1599" s="5"/>
      <c r="AM1599" s="5"/>
      <c r="AN1599" s="5"/>
      <c r="AO1599" s="5"/>
      <c r="AP1599" s="5"/>
      <c r="AQ1599" s="5"/>
      <c r="AR1599" s="5"/>
      <c r="AS1599" s="5"/>
      <c r="AT1599" s="5"/>
      <c r="AU1599" s="5"/>
      <c r="AV1599" s="5"/>
      <c r="AW1599" s="5"/>
      <c r="AX1599" s="5"/>
      <c r="AY1599" s="5"/>
      <c r="AZ1599" s="5"/>
      <c r="BA1599" s="5"/>
      <c r="BB1599" s="5"/>
      <c r="BC1599" s="5"/>
      <c r="BD1599" s="5"/>
      <c r="BE1599" s="5"/>
      <c r="BF1599" s="5"/>
      <c r="BG1599" s="5"/>
      <c r="BH1599" s="5"/>
      <c r="BI1599" s="5"/>
      <c r="BJ1599" s="5"/>
      <c r="BK1599" s="5"/>
      <c r="BL1599" s="5"/>
      <c r="BM1599" s="5"/>
      <c r="BN1599" s="5"/>
      <c r="BO1599" s="5"/>
      <c r="BP1599" s="5"/>
      <c r="BQ1599" s="5"/>
      <c r="BR1599" s="5"/>
      <c r="BS1599" s="5"/>
      <c r="BT1599" s="5"/>
      <c r="BU1599" s="5"/>
      <c r="BV1599" s="5"/>
      <c r="BW1599" s="5"/>
      <c r="BX1599" s="5"/>
      <c r="BY1599" s="5"/>
      <c r="BZ1599" s="5"/>
      <c r="CA1599" s="5"/>
      <c r="CB1599" s="5"/>
      <c r="CC1599" s="5"/>
      <c r="CD1599" s="5"/>
      <c r="CE1599" s="5"/>
      <c r="CF1599" s="5"/>
      <c r="CG1599" s="5"/>
      <c r="CH1599" s="5"/>
      <c r="CI1599" s="5"/>
      <c r="CJ1599" s="5"/>
      <c r="CK1599" s="5"/>
      <c r="CL1599" s="5"/>
      <c r="CM1599" s="5"/>
      <c r="CN1599" s="5"/>
      <c r="CO1599" s="5"/>
      <c r="CP1599" s="5"/>
      <c r="CQ1599" s="5"/>
      <c r="CR1599" s="5"/>
      <c r="CS1599" s="5"/>
      <c r="CT1599" s="5"/>
      <c r="CU1599" s="5"/>
      <c r="CV1599" s="5"/>
    </row>
    <row r="1600" spans="2:100" x14ac:dyDescent="0.25"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S1600" s="3"/>
      <c r="BT1600" s="3"/>
      <c r="BU1600" s="3"/>
      <c r="BV1600" s="3"/>
      <c r="BW1600" s="3"/>
      <c r="BX1600" s="3"/>
      <c r="BY1600" s="3"/>
      <c r="BZ1600" s="3"/>
      <c r="CA1600" s="3"/>
      <c r="CB1600" s="3"/>
      <c r="CC1600" s="3"/>
      <c r="CD1600" s="3"/>
      <c r="CE1600" s="3"/>
      <c r="CF1600" s="3"/>
      <c r="CG1600" s="3"/>
      <c r="CH1600" s="3"/>
      <c r="CI1600" s="3"/>
      <c r="CJ1600" s="3"/>
      <c r="CK1600" s="3"/>
      <c r="CL1600" s="3"/>
      <c r="CM1600" s="3"/>
      <c r="CN1600" s="3"/>
      <c r="CO1600" s="3"/>
      <c r="CP1600" s="3"/>
      <c r="CQ1600" s="3"/>
      <c r="CR1600" s="3"/>
      <c r="CS1600" s="3"/>
      <c r="CT1600" s="3"/>
      <c r="CU1600" s="3"/>
      <c r="CV1600" s="3"/>
    </row>
    <row r="1601" spans="2:100" x14ac:dyDescent="0.25">
      <c r="B1601" s="4"/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4"/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4"/>
      <c r="AD1601" s="4"/>
      <c r="AE1601" s="4"/>
      <c r="AF1601" s="4"/>
      <c r="AG1601" s="4"/>
      <c r="AH1601" s="4"/>
      <c r="AI1601" s="4"/>
      <c r="AJ1601" s="4"/>
      <c r="AK1601" s="4"/>
      <c r="AL1601" s="4"/>
      <c r="AM1601" s="4"/>
      <c r="AN1601" s="4"/>
      <c r="AO1601" s="4"/>
      <c r="AP1601" s="4"/>
      <c r="AQ1601" s="4"/>
      <c r="AR1601" s="4"/>
      <c r="AS1601" s="4"/>
      <c r="AT1601" s="4"/>
      <c r="AU1601" s="4"/>
      <c r="AV1601" s="4"/>
      <c r="AW1601" s="4"/>
      <c r="AX1601" s="4"/>
      <c r="AY1601" s="4"/>
      <c r="AZ1601" s="4"/>
      <c r="BA1601" s="4"/>
      <c r="BB1601" s="4"/>
      <c r="BC1601" s="4"/>
      <c r="BD1601" s="4"/>
      <c r="BE1601" s="4"/>
      <c r="BF1601" s="4"/>
      <c r="BG1601" s="4"/>
      <c r="BH1601" s="4"/>
      <c r="BI1601" s="4"/>
      <c r="BJ1601" s="4"/>
      <c r="BK1601" s="4"/>
      <c r="BL1601" s="4"/>
      <c r="BM1601" s="4"/>
      <c r="BN1601" s="4"/>
      <c r="BO1601" s="4"/>
      <c r="BP1601" s="4"/>
      <c r="BQ1601" s="4"/>
      <c r="BR1601" s="4"/>
      <c r="BS1601" s="4"/>
      <c r="BT1601" s="4"/>
      <c r="BU1601" s="4"/>
      <c r="BV1601" s="4"/>
      <c r="BW1601" s="4"/>
      <c r="BX1601" s="4"/>
      <c r="BY1601" s="4"/>
      <c r="BZ1601" s="4"/>
      <c r="CA1601" s="4"/>
      <c r="CB1601" s="4"/>
      <c r="CC1601" s="4"/>
      <c r="CD1601" s="4"/>
      <c r="CE1601" s="4"/>
      <c r="CF1601" s="4"/>
      <c r="CG1601" s="4"/>
      <c r="CH1601" s="4"/>
      <c r="CI1601" s="4"/>
      <c r="CJ1601" s="4"/>
      <c r="CK1601" s="4"/>
      <c r="CL1601" s="4"/>
      <c r="CM1601" s="4"/>
      <c r="CN1601" s="4"/>
      <c r="CO1601" s="4"/>
      <c r="CP1601" s="4"/>
      <c r="CQ1601" s="4"/>
      <c r="CR1601" s="4"/>
      <c r="CS1601" s="4"/>
      <c r="CT1601" s="4"/>
      <c r="CU1601" s="4"/>
      <c r="CV1601" s="4"/>
    </row>
    <row r="1602" spans="2:100" x14ac:dyDescent="0.25">
      <c r="B1602" s="5"/>
      <c r="C1602" s="5"/>
      <c r="D1602" s="5"/>
      <c r="E1602" s="5"/>
      <c r="F1602" s="5"/>
      <c r="G1602" s="5"/>
      <c r="H1602" s="5"/>
      <c r="I1602" s="5"/>
      <c r="J1602" s="5"/>
      <c r="K1602" s="5"/>
      <c r="L1602" s="5"/>
      <c r="M1602" s="5"/>
      <c r="N1602" s="5"/>
      <c r="O1602" s="5"/>
      <c r="P1602" s="5"/>
      <c r="Q1602" s="5"/>
      <c r="R1602" s="5"/>
      <c r="S1602" s="5"/>
      <c r="T1602" s="5"/>
      <c r="U1602" s="5"/>
      <c r="V1602" s="5"/>
      <c r="W1602" s="5"/>
      <c r="X1602" s="5"/>
      <c r="Y1602" s="5"/>
      <c r="Z1602" s="5"/>
      <c r="AA1602" s="5"/>
      <c r="AB1602" s="5"/>
      <c r="AC1602" s="5"/>
      <c r="AD1602" s="5"/>
      <c r="AE1602" s="5"/>
      <c r="AF1602" s="5"/>
      <c r="AG1602" s="5"/>
      <c r="AH1602" s="5"/>
      <c r="AI1602" s="5"/>
      <c r="AJ1602" s="5"/>
      <c r="AK1602" s="5"/>
      <c r="AL1602" s="5"/>
      <c r="AM1602" s="5"/>
      <c r="AN1602" s="5"/>
      <c r="AO1602" s="5"/>
      <c r="AP1602" s="5"/>
      <c r="AQ1602" s="5"/>
      <c r="AR1602" s="5"/>
      <c r="AS1602" s="5"/>
      <c r="AT1602" s="5"/>
      <c r="AU1602" s="5"/>
      <c r="AV1602" s="5"/>
      <c r="AW1602" s="5"/>
      <c r="AX1602" s="5"/>
      <c r="AY1602" s="5"/>
      <c r="AZ1602" s="5"/>
      <c r="BA1602" s="5"/>
      <c r="BB1602" s="5"/>
      <c r="BC1602" s="5"/>
      <c r="BD1602" s="5"/>
      <c r="BE1602" s="5"/>
      <c r="BF1602" s="5"/>
      <c r="BG1602" s="5"/>
      <c r="BH1602" s="5"/>
      <c r="BI1602" s="5"/>
      <c r="BJ1602" s="5"/>
      <c r="BK1602" s="5"/>
      <c r="BL1602" s="5"/>
      <c r="BM1602" s="5"/>
      <c r="BN1602" s="5"/>
      <c r="BO1602" s="5"/>
      <c r="BP1602" s="5"/>
      <c r="BQ1602" s="5"/>
      <c r="BR1602" s="5"/>
      <c r="BS1602" s="5"/>
      <c r="BT1602" s="5"/>
      <c r="BU1602" s="5"/>
      <c r="BV1602" s="5"/>
      <c r="BW1602" s="5"/>
      <c r="BX1602" s="5"/>
      <c r="BY1602" s="5"/>
      <c r="BZ1602" s="5"/>
      <c r="CA1602" s="5"/>
      <c r="CB1602" s="5"/>
      <c r="CC1602" s="5"/>
      <c r="CD1602" s="5"/>
      <c r="CE1602" s="5"/>
      <c r="CF1602" s="5"/>
      <c r="CG1602" s="5"/>
      <c r="CH1602" s="5"/>
      <c r="CI1602" s="5"/>
      <c r="CJ1602" s="5"/>
      <c r="CK1602" s="5"/>
      <c r="CL1602" s="5"/>
      <c r="CM1602" s="5"/>
      <c r="CN1602" s="5"/>
      <c r="CO1602" s="5"/>
      <c r="CP1602" s="5"/>
      <c r="CQ1602" s="5"/>
      <c r="CR1602" s="5"/>
      <c r="CS1602" s="5"/>
      <c r="CT1602" s="5"/>
      <c r="CU1602" s="5"/>
      <c r="CV1602" s="5"/>
    </row>
    <row r="1603" spans="2:100" x14ac:dyDescent="0.25"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S1603" s="3"/>
      <c r="BT1603" s="3"/>
      <c r="BU1603" s="3"/>
      <c r="BV1603" s="3"/>
      <c r="BW1603" s="3"/>
      <c r="BX1603" s="3"/>
      <c r="BY1603" s="3"/>
      <c r="BZ1603" s="3"/>
      <c r="CA1603" s="3"/>
      <c r="CB1603" s="3"/>
      <c r="CC1603" s="3"/>
      <c r="CD1603" s="3"/>
      <c r="CE1603" s="3"/>
      <c r="CF1603" s="3"/>
      <c r="CG1603" s="3"/>
      <c r="CH1603" s="3"/>
      <c r="CI1603" s="3"/>
      <c r="CJ1603" s="3"/>
      <c r="CK1603" s="3"/>
      <c r="CL1603" s="3"/>
      <c r="CM1603" s="3"/>
      <c r="CN1603" s="3"/>
      <c r="CO1603" s="3"/>
      <c r="CP1603" s="3"/>
      <c r="CQ1603" s="3"/>
      <c r="CR1603" s="3"/>
      <c r="CS1603" s="3"/>
      <c r="CT1603" s="3"/>
      <c r="CU1603" s="3"/>
      <c r="CV1603" s="3"/>
    </row>
    <row r="1604" spans="2:100" x14ac:dyDescent="0.25">
      <c r="B1604" s="4"/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4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4"/>
      <c r="AD1604" s="4"/>
      <c r="AE1604" s="4"/>
      <c r="AF1604" s="4"/>
      <c r="AG1604" s="4"/>
      <c r="AH1604" s="4"/>
      <c r="AI1604" s="4"/>
      <c r="AJ1604" s="4"/>
      <c r="AK1604" s="4"/>
      <c r="AL1604" s="4"/>
      <c r="AM1604" s="4"/>
      <c r="AN1604" s="4"/>
      <c r="AO1604" s="4"/>
      <c r="AP1604" s="4"/>
      <c r="AQ1604" s="4"/>
      <c r="AR1604" s="4"/>
      <c r="AS1604" s="4"/>
      <c r="AT1604" s="4"/>
      <c r="AU1604" s="4"/>
      <c r="AV1604" s="4"/>
      <c r="AW1604" s="4"/>
      <c r="AX1604" s="4"/>
      <c r="AY1604" s="4"/>
      <c r="AZ1604" s="4"/>
      <c r="BA1604" s="4"/>
      <c r="BB1604" s="4"/>
      <c r="BC1604" s="4"/>
      <c r="BD1604" s="4"/>
      <c r="BE1604" s="4"/>
      <c r="BF1604" s="4"/>
      <c r="BG1604" s="4"/>
      <c r="BH1604" s="4"/>
      <c r="BI1604" s="4"/>
      <c r="BJ1604" s="4"/>
      <c r="BK1604" s="4"/>
      <c r="BL1604" s="4"/>
      <c r="BM1604" s="4"/>
      <c r="BN1604" s="4"/>
      <c r="BO1604" s="4"/>
      <c r="BP1604" s="4"/>
      <c r="BQ1604" s="4"/>
      <c r="BR1604" s="4"/>
      <c r="BS1604" s="4"/>
      <c r="BT1604" s="4"/>
      <c r="BU1604" s="4"/>
      <c r="BV1604" s="4"/>
      <c r="BW1604" s="4"/>
      <c r="BX1604" s="4"/>
      <c r="BY1604" s="4"/>
      <c r="BZ1604" s="4"/>
      <c r="CA1604" s="4"/>
      <c r="CB1604" s="4"/>
      <c r="CC1604" s="4"/>
      <c r="CD1604" s="4"/>
      <c r="CE1604" s="4"/>
      <c r="CF1604" s="4"/>
      <c r="CG1604" s="4"/>
      <c r="CH1604" s="4"/>
      <c r="CI1604" s="4"/>
      <c r="CJ1604" s="4"/>
      <c r="CK1604" s="4"/>
      <c r="CL1604" s="4"/>
      <c r="CM1604" s="4"/>
      <c r="CN1604" s="4"/>
      <c r="CO1604" s="4"/>
      <c r="CP1604" s="4"/>
      <c r="CQ1604" s="4"/>
      <c r="CR1604" s="4"/>
      <c r="CS1604" s="4"/>
      <c r="CT1604" s="4"/>
      <c r="CU1604" s="4"/>
      <c r="CV1604" s="4"/>
    </row>
    <row r="1605" spans="2:100" x14ac:dyDescent="0.25">
      <c r="B1605" s="5"/>
      <c r="C1605" s="5"/>
      <c r="D1605" s="5"/>
      <c r="E1605" s="5"/>
      <c r="F1605" s="5"/>
      <c r="G1605" s="5"/>
      <c r="H1605" s="5"/>
      <c r="I1605" s="5"/>
      <c r="J1605" s="5"/>
      <c r="K1605" s="5"/>
      <c r="L1605" s="5"/>
      <c r="M1605" s="5"/>
      <c r="N1605" s="5"/>
      <c r="O1605" s="5"/>
      <c r="P1605" s="5"/>
      <c r="Q1605" s="5"/>
      <c r="R1605" s="5"/>
      <c r="S1605" s="5"/>
      <c r="T1605" s="5"/>
      <c r="U1605" s="5"/>
      <c r="V1605" s="5"/>
      <c r="W1605" s="5"/>
      <c r="X1605" s="5"/>
      <c r="Y1605" s="5"/>
      <c r="Z1605" s="5"/>
      <c r="AA1605" s="5"/>
      <c r="AB1605" s="5"/>
      <c r="AC1605" s="5"/>
      <c r="AD1605" s="5"/>
      <c r="AE1605" s="5"/>
      <c r="AF1605" s="5"/>
      <c r="AG1605" s="5"/>
      <c r="AH1605" s="5"/>
      <c r="AI1605" s="5"/>
      <c r="AJ1605" s="5"/>
      <c r="AK1605" s="5"/>
      <c r="AL1605" s="5"/>
      <c r="AM1605" s="5"/>
      <c r="AN1605" s="5"/>
      <c r="AO1605" s="5"/>
      <c r="AP1605" s="5"/>
      <c r="AQ1605" s="5"/>
      <c r="AR1605" s="5"/>
      <c r="AS1605" s="5"/>
      <c r="AT1605" s="5"/>
      <c r="AU1605" s="5"/>
      <c r="AV1605" s="5"/>
      <c r="AW1605" s="5"/>
      <c r="AX1605" s="5"/>
      <c r="AY1605" s="5"/>
      <c r="AZ1605" s="5"/>
      <c r="BA1605" s="5"/>
      <c r="BB1605" s="5"/>
      <c r="BC1605" s="5"/>
      <c r="BD1605" s="5"/>
      <c r="BE1605" s="5"/>
      <c r="BF1605" s="5"/>
      <c r="BG1605" s="5"/>
      <c r="BH1605" s="5"/>
      <c r="BI1605" s="5"/>
      <c r="BJ1605" s="5"/>
      <c r="BK1605" s="5"/>
      <c r="BL1605" s="5"/>
      <c r="BM1605" s="5"/>
      <c r="BN1605" s="5"/>
      <c r="BO1605" s="5"/>
      <c r="BP1605" s="5"/>
      <c r="BQ1605" s="5"/>
      <c r="BR1605" s="5"/>
      <c r="BS1605" s="5"/>
      <c r="BT1605" s="5"/>
      <c r="BU1605" s="5"/>
      <c r="BV1605" s="5"/>
      <c r="BW1605" s="5"/>
      <c r="BX1605" s="5"/>
      <c r="BY1605" s="5"/>
      <c r="BZ1605" s="5"/>
      <c r="CA1605" s="5"/>
      <c r="CB1605" s="5"/>
      <c r="CC1605" s="5"/>
      <c r="CD1605" s="5"/>
      <c r="CE1605" s="5"/>
      <c r="CF1605" s="5"/>
      <c r="CG1605" s="5"/>
      <c r="CH1605" s="5"/>
      <c r="CI1605" s="5"/>
      <c r="CJ1605" s="5"/>
      <c r="CK1605" s="5"/>
      <c r="CL1605" s="5"/>
      <c r="CM1605" s="5"/>
      <c r="CN1605" s="5"/>
      <c r="CO1605" s="5"/>
      <c r="CP1605" s="5"/>
      <c r="CQ1605" s="5"/>
      <c r="CR1605" s="5"/>
      <c r="CS1605" s="5"/>
      <c r="CT1605" s="5"/>
      <c r="CU1605" s="5"/>
      <c r="CV1605" s="5"/>
    </row>
    <row r="1606" spans="2:100" x14ac:dyDescent="0.25"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S1606" s="3"/>
      <c r="BT1606" s="3"/>
      <c r="BU1606" s="3"/>
      <c r="BV1606" s="3"/>
      <c r="BW1606" s="3"/>
      <c r="BX1606" s="3"/>
      <c r="BY1606" s="3"/>
      <c r="BZ1606" s="3"/>
      <c r="CA1606" s="3"/>
      <c r="CB1606" s="3"/>
      <c r="CC1606" s="3"/>
      <c r="CD1606" s="3"/>
      <c r="CE1606" s="3"/>
      <c r="CF1606" s="3"/>
      <c r="CG1606" s="3"/>
      <c r="CH1606" s="3"/>
      <c r="CI1606" s="3"/>
      <c r="CJ1606" s="3"/>
      <c r="CK1606" s="3"/>
      <c r="CL1606" s="3"/>
      <c r="CM1606" s="3"/>
      <c r="CN1606" s="3"/>
      <c r="CO1606" s="3"/>
      <c r="CP1606" s="3"/>
      <c r="CQ1606" s="3"/>
      <c r="CR1606" s="3"/>
      <c r="CS1606" s="3"/>
      <c r="CT1606" s="3"/>
      <c r="CU1606" s="3"/>
      <c r="CV1606" s="3"/>
    </row>
    <row r="1607" spans="2:100" x14ac:dyDescent="0.25">
      <c r="B1607" s="4"/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4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4"/>
      <c r="AD1607" s="4"/>
      <c r="AE1607" s="4"/>
      <c r="AF1607" s="4"/>
      <c r="AG1607" s="4"/>
      <c r="AH1607" s="4"/>
      <c r="AI1607" s="4"/>
      <c r="AJ1607" s="4"/>
      <c r="AK1607" s="4"/>
      <c r="AL1607" s="4"/>
      <c r="AM1607" s="4"/>
      <c r="AN1607" s="4"/>
      <c r="AO1607" s="4"/>
      <c r="AP1607" s="4"/>
      <c r="AQ1607" s="4"/>
      <c r="AR1607" s="4"/>
      <c r="AS1607" s="4"/>
      <c r="AT1607" s="4"/>
      <c r="AU1607" s="4"/>
      <c r="AV1607" s="4"/>
      <c r="AW1607" s="4"/>
      <c r="AX1607" s="4"/>
      <c r="AY1607" s="4"/>
      <c r="AZ1607" s="4"/>
      <c r="BA1607" s="4"/>
      <c r="BB1607" s="4"/>
      <c r="BC1607" s="4"/>
      <c r="BD1607" s="4"/>
      <c r="BE1607" s="4"/>
      <c r="BF1607" s="4"/>
      <c r="BG1607" s="4"/>
      <c r="BH1607" s="4"/>
      <c r="BI1607" s="4"/>
      <c r="BJ1607" s="4"/>
      <c r="BK1607" s="4"/>
      <c r="BL1607" s="4"/>
      <c r="BM1607" s="4"/>
      <c r="BN1607" s="4"/>
      <c r="BO1607" s="4"/>
      <c r="BP1607" s="4"/>
      <c r="BQ1607" s="4"/>
      <c r="BR1607" s="4"/>
      <c r="BS1607" s="4"/>
      <c r="BT1607" s="4"/>
      <c r="BU1607" s="4"/>
      <c r="BV1607" s="4"/>
      <c r="BW1607" s="4"/>
      <c r="BX1607" s="4"/>
      <c r="BY1607" s="4"/>
      <c r="BZ1607" s="4"/>
      <c r="CA1607" s="4"/>
      <c r="CB1607" s="4"/>
      <c r="CC1607" s="4"/>
      <c r="CD1607" s="4"/>
      <c r="CE1607" s="4"/>
      <c r="CF1607" s="4"/>
      <c r="CG1607" s="4"/>
      <c r="CH1607" s="4"/>
      <c r="CI1607" s="4"/>
      <c r="CJ1607" s="4"/>
      <c r="CK1607" s="4"/>
      <c r="CL1607" s="4"/>
      <c r="CM1607" s="4"/>
      <c r="CN1607" s="4"/>
      <c r="CO1607" s="4"/>
      <c r="CP1607" s="4"/>
      <c r="CQ1607" s="4"/>
      <c r="CR1607" s="4"/>
      <c r="CS1607" s="4"/>
      <c r="CT1607" s="4"/>
      <c r="CU1607" s="4"/>
      <c r="CV1607" s="4"/>
    </row>
    <row r="1608" spans="2:100" x14ac:dyDescent="0.25">
      <c r="B1608" s="5"/>
      <c r="C1608" s="5"/>
      <c r="D1608" s="5"/>
      <c r="E1608" s="5"/>
      <c r="F1608" s="5"/>
      <c r="G1608" s="5"/>
      <c r="H1608" s="5"/>
      <c r="I1608" s="5"/>
      <c r="J1608" s="5"/>
      <c r="K1608" s="5"/>
      <c r="L1608" s="5"/>
      <c r="M1608" s="5"/>
      <c r="N1608" s="5"/>
      <c r="O1608" s="5"/>
      <c r="P1608" s="5"/>
      <c r="Q1608" s="5"/>
      <c r="R1608" s="5"/>
      <c r="S1608" s="5"/>
      <c r="T1608" s="5"/>
      <c r="U1608" s="5"/>
      <c r="V1608" s="5"/>
      <c r="W1608" s="5"/>
      <c r="X1608" s="5"/>
      <c r="Y1608" s="5"/>
      <c r="Z1608" s="5"/>
      <c r="AA1608" s="5"/>
      <c r="AB1608" s="5"/>
      <c r="AC1608" s="5"/>
      <c r="AD1608" s="5"/>
      <c r="AE1608" s="5"/>
      <c r="AF1608" s="5"/>
      <c r="AG1608" s="5"/>
      <c r="AH1608" s="5"/>
      <c r="AI1608" s="5"/>
      <c r="AJ1608" s="5"/>
      <c r="AK1608" s="5"/>
      <c r="AL1608" s="5"/>
      <c r="AM1608" s="5"/>
      <c r="AN1608" s="5"/>
      <c r="AO1608" s="5"/>
      <c r="AP1608" s="5"/>
      <c r="AQ1608" s="5"/>
      <c r="AR1608" s="5"/>
      <c r="AS1608" s="5"/>
      <c r="AT1608" s="5"/>
      <c r="AU1608" s="5"/>
      <c r="AV1608" s="5"/>
      <c r="AW1608" s="5"/>
      <c r="AX1608" s="5"/>
      <c r="AY1608" s="5"/>
      <c r="AZ1608" s="5"/>
      <c r="BA1608" s="5"/>
      <c r="BB1608" s="5"/>
      <c r="BC1608" s="5"/>
      <c r="BD1608" s="5"/>
      <c r="BE1608" s="5"/>
      <c r="BF1608" s="5"/>
      <c r="BG1608" s="5"/>
      <c r="BH1608" s="5"/>
      <c r="BI1608" s="5"/>
      <c r="BJ1608" s="5"/>
      <c r="BK1608" s="5"/>
      <c r="BL1608" s="5"/>
      <c r="BM1608" s="5"/>
      <c r="BN1608" s="5"/>
      <c r="BO1608" s="5"/>
      <c r="BP1608" s="5"/>
      <c r="BQ1608" s="5"/>
      <c r="BR1608" s="5"/>
      <c r="BS1608" s="5"/>
      <c r="BT1608" s="5"/>
      <c r="BU1608" s="5"/>
      <c r="BV1608" s="5"/>
      <c r="BW1608" s="5"/>
      <c r="BX1608" s="5"/>
      <c r="BY1608" s="5"/>
      <c r="BZ1608" s="5"/>
      <c r="CA1608" s="5"/>
      <c r="CB1608" s="5"/>
      <c r="CC1608" s="5"/>
      <c r="CD1608" s="5"/>
      <c r="CE1608" s="5"/>
      <c r="CF1608" s="5"/>
      <c r="CG1608" s="5"/>
      <c r="CH1608" s="5"/>
      <c r="CI1608" s="5"/>
      <c r="CJ1608" s="5"/>
      <c r="CK1608" s="5"/>
      <c r="CL1608" s="5"/>
      <c r="CM1608" s="5"/>
      <c r="CN1608" s="5"/>
      <c r="CO1608" s="5"/>
      <c r="CP1608" s="5"/>
      <c r="CQ1608" s="5"/>
      <c r="CR1608" s="5"/>
      <c r="CS1608" s="5"/>
      <c r="CT1608" s="5"/>
      <c r="CU1608" s="5"/>
      <c r="CV1608" s="5"/>
    </row>
    <row r="1609" spans="2:100" x14ac:dyDescent="0.25"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S1609" s="3"/>
      <c r="BT1609" s="3"/>
      <c r="BU1609" s="3"/>
      <c r="BV1609" s="3"/>
      <c r="BW1609" s="3"/>
      <c r="BX1609" s="3"/>
      <c r="BY1609" s="3"/>
      <c r="BZ1609" s="3"/>
      <c r="CA1609" s="3"/>
      <c r="CB1609" s="3"/>
      <c r="CC1609" s="3"/>
      <c r="CD1609" s="3"/>
      <c r="CE1609" s="3"/>
      <c r="CF1609" s="3"/>
      <c r="CG1609" s="3"/>
      <c r="CH1609" s="3"/>
      <c r="CI1609" s="3"/>
      <c r="CJ1609" s="3"/>
      <c r="CK1609" s="3"/>
      <c r="CL1609" s="3"/>
      <c r="CM1609" s="3"/>
      <c r="CN1609" s="3"/>
      <c r="CO1609" s="3"/>
      <c r="CP1609" s="3"/>
      <c r="CQ1609" s="3"/>
      <c r="CR1609" s="3"/>
      <c r="CS1609" s="3"/>
      <c r="CT1609" s="3"/>
      <c r="CU1609" s="3"/>
      <c r="CV1609" s="3"/>
    </row>
    <row r="1610" spans="2:100" x14ac:dyDescent="0.25">
      <c r="B1610" s="4"/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4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4"/>
      <c r="AD1610" s="4"/>
      <c r="AE1610" s="4"/>
      <c r="AF1610" s="4"/>
      <c r="AG1610" s="4"/>
      <c r="AH1610" s="4"/>
      <c r="AI1610" s="4"/>
      <c r="AJ1610" s="4"/>
      <c r="AK1610" s="4"/>
      <c r="AL1610" s="4"/>
      <c r="AM1610" s="4"/>
      <c r="AN1610" s="4"/>
      <c r="AO1610" s="4"/>
      <c r="AP1610" s="4"/>
      <c r="AQ1610" s="4"/>
      <c r="AR1610" s="4"/>
      <c r="AS1610" s="4"/>
      <c r="AT1610" s="4"/>
      <c r="AU1610" s="4"/>
      <c r="AV1610" s="4"/>
      <c r="AW1610" s="4"/>
      <c r="AX1610" s="4"/>
      <c r="AY1610" s="4"/>
      <c r="AZ1610" s="4"/>
      <c r="BA1610" s="4"/>
      <c r="BB1610" s="4"/>
      <c r="BC1610" s="4"/>
      <c r="BD1610" s="4"/>
      <c r="BE1610" s="4"/>
      <c r="BF1610" s="4"/>
      <c r="BG1610" s="4"/>
      <c r="BH1610" s="4"/>
      <c r="BI1610" s="4"/>
      <c r="BJ1610" s="4"/>
      <c r="BK1610" s="4"/>
      <c r="BL1610" s="4"/>
      <c r="BM1610" s="4"/>
      <c r="BN1610" s="4"/>
      <c r="BO1610" s="4"/>
      <c r="BP1610" s="4"/>
      <c r="BQ1610" s="4"/>
      <c r="BR1610" s="4"/>
      <c r="BS1610" s="4"/>
      <c r="BT1610" s="4"/>
      <c r="BU1610" s="4"/>
      <c r="BV1610" s="4"/>
      <c r="BW1610" s="4"/>
      <c r="BX1610" s="4"/>
      <c r="BY1610" s="4"/>
      <c r="BZ1610" s="4"/>
      <c r="CA1610" s="4"/>
      <c r="CB1610" s="4"/>
      <c r="CC1610" s="4"/>
      <c r="CD1610" s="4"/>
      <c r="CE1610" s="4"/>
      <c r="CF1610" s="4"/>
      <c r="CG1610" s="4"/>
      <c r="CH1610" s="4"/>
      <c r="CI1610" s="4"/>
      <c r="CJ1610" s="4"/>
      <c r="CK1610" s="4"/>
      <c r="CL1610" s="4"/>
      <c r="CM1610" s="4"/>
      <c r="CN1610" s="4"/>
      <c r="CO1610" s="4"/>
      <c r="CP1610" s="4"/>
      <c r="CQ1610" s="4"/>
      <c r="CR1610" s="4"/>
      <c r="CS1610" s="4"/>
      <c r="CT1610" s="4"/>
      <c r="CU1610" s="4"/>
      <c r="CV1610" s="4"/>
    </row>
    <row r="1611" spans="2:100" x14ac:dyDescent="0.25">
      <c r="B1611" s="5"/>
      <c r="C1611" s="5"/>
      <c r="D1611" s="5"/>
      <c r="E1611" s="5"/>
      <c r="F1611" s="5"/>
      <c r="G1611" s="5"/>
      <c r="H1611" s="5"/>
      <c r="I1611" s="5"/>
      <c r="J1611" s="5"/>
      <c r="K1611" s="5"/>
      <c r="L1611" s="5"/>
      <c r="M1611" s="5"/>
      <c r="N1611" s="5"/>
      <c r="O1611" s="5"/>
      <c r="P1611" s="5"/>
      <c r="Q1611" s="5"/>
      <c r="R1611" s="5"/>
      <c r="S1611" s="5"/>
      <c r="T1611" s="5"/>
      <c r="U1611" s="5"/>
      <c r="V1611" s="5"/>
      <c r="W1611" s="5"/>
      <c r="X1611" s="5"/>
      <c r="Y1611" s="5"/>
      <c r="Z1611" s="5"/>
      <c r="AA1611" s="5"/>
      <c r="AB1611" s="5"/>
      <c r="AC1611" s="5"/>
      <c r="AD1611" s="5"/>
      <c r="AE1611" s="5"/>
      <c r="AF1611" s="5"/>
      <c r="AG1611" s="5"/>
      <c r="AH1611" s="5"/>
      <c r="AI1611" s="5"/>
      <c r="AJ1611" s="5"/>
      <c r="AK1611" s="5"/>
      <c r="AL1611" s="5"/>
      <c r="AM1611" s="5"/>
      <c r="AN1611" s="5"/>
      <c r="AO1611" s="5"/>
      <c r="AP1611" s="5"/>
      <c r="AQ1611" s="5"/>
      <c r="AR1611" s="5"/>
      <c r="AS1611" s="5"/>
      <c r="AT1611" s="5"/>
      <c r="AU1611" s="5"/>
      <c r="AV1611" s="5"/>
      <c r="AW1611" s="5"/>
      <c r="AX1611" s="5"/>
      <c r="AY1611" s="5"/>
      <c r="AZ1611" s="5"/>
      <c r="BA1611" s="5"/>
      <c r="BB1611" s="5"/>
      <c r="BC1611" s="5"/>
      <c r="BD1611" s="5"/>
      <c r="BE1611" s="5"/>
      <c r="BF1611" s="5"/>
      <c r="BG1611" s="5"/>
      <c r="BH1611" s="5"/>
      <c r="BI1611" s="5"/>
      <c r="BJ1611" s="5"/>
      <c r="BK1611" s="5"/>
      <c r="BL1611" s="5"/>
      <c r="BM1611" s="5"/>
      <c r="BN1611" s="5"/>
      <c r="BO1611" s="5"/>
      <c r="BP1611" s="5"/>
      <c r="BQ1611" s="5"/>
      <c r="BR1611" s="5"/>
      <c r="BS1611" s="5"/>
      <c r="BT1611" s="5"/>
      <c r="BU1611" s="5"/>
      <c r="BV1611" s="5"/>
      <c r="BW1611" s="5"/>
      <c r="BX1611" s="5"/>
      <c r="BY1611" s="5"/>
      <c r="BZ1611" s="5"/>
      <c r="CA1611" s="5"/>
      <c r="CB1611" s="5"/>
      <c r="CC1611" s="5"/>
      <c r="CD1611" s="5"/>
      <c r="CE1611" s="5"/>
      <c r="CF1611" s="5"/>
      <c r="CG1611" s="5"/>
      <c r="CH1611" s="5"/>
      <c r="CI1611" s="5"/>
      <c r="CJ1611" s="5"/>
      <c r="CK1611" s="5"/>
      <c r="CL1611" s="5"/>
      <c r="CM1611" s="5"/>
      <c r="CN1611" s="5"/>
      <c r="CO1611" s="5"/>
      <c r="CP1611" s="5"/>
      <c r="CQ1611" s="5"/>
      <c r="CR1611" s="5"/>
      <c r="CS1611" s="5"/>
      <c r="CT1611" s="5"/>
      <c r="CU1611" s="5"/>
      <c r="CV1611" s="5"/>
    </row>
    <row r="1612" spans="2:100" x14ac:dyDescent="0.25"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S1612" s="3"/>
      <c r="BT1612" s="3"/>
      <c r="BU1612" s="3"/>
      <c r="BV1612" s="3"/>
      <c r="BW1612" s="3"/>
      <c r="BX1612" s="3"/>
      <c r="BY1612" s="3"/>
      <c r="BZ1612" s="3"/>
      <c r="CA1612" s="3"/>
      <c r="CB1612" s="3"/>
      <c r="CC1612" s="3"/>
      <c r="CD1612" s="3"/>
      <c r="CE1612" s="3"/>
      <c r="CF1612" s="3"/>
      <c r="CG1612" s="3"/>
      <c r="CH1612" s="3"/>
      <c r="CI1612" s="3"/>
      <c r="CJ1612" s="3"/>
      <c r="CK1612" s="3"/>
      <c r="CL1612" s="3"/>
      <c r="CM1612" s="3"/>
      <c r="CN1612" s="3"/>
      <c r="CO1612" s="3"/>
      <c r="CP1612" s="3"/>
      <c r="CQ1612" s="3"/>
      <c r="CR1612" s="3"/>
      <c r="CS1612" s="3"/>
      <c r="CT1612" s="3"/>
      <c r="CU1612" s="3"/>
      <c r="CV1612" s="3"/>
    </row>
    <row r="1613" spans="2:100" x14ac:dyDescent="0.25">
      <c r="B1613" s="4"/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4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4"/>
      <c r="AD1613" s="4"/>
      <c r="AE1613" s="4"/>
      <c r="AF1613" s="4"/>
      <c r="AG1613" s="4"/>
      <c r="AH1613" s="4"/>
      <c r="AI1613" s="4"/>
      <c r="AJ1613" s="4"/>
      <c r="AK1613" s="4"/>
      <c r="AL1613" s="4"/>
      <c r="AM1613" s="4"/>
      <c r="AN1613" s="4"/>
      <c r="AO1613" s="4"/>
      <c r="AP1613" s="4"/>
      <c r="AQ1613" s="4"/>
      <c r="AR1613" s="4"/>
      <c r="AS1613" s="4"/>
      <c r="AT1613" s="4"/>
      <c r="AU1613" s="4"/>
      <c r="AV1613" s="4"/>
      <c r="AW1613" s="4"/>
      <c r="AX1613" s="4"/>
      <c r="AY1613" s="4"/>
      <c r="AZ1613" s="4"/>
      <c r="BA1613" s="4"/>
      <c r="BB1613" s="4"/>
      <c r="BC1613" s="4"/>
      <c r="BD1613" s="4"/>
      <c r="BE1613" s="4"/>
      <c r="BF1613" s="4"/>
      <c r="BG1613" s="4"/>
      <c r="BH1613" s="4"/>
      <c r="BI1613" s="4"/>
      <c r="BJ1613" s="4"/>
      <c r="BK1613" s="4"/>
      <c r="BL1613" s="4"/>
      <c r="BM1613" s="4"/>
      <c r="BN1613" s="4"/>
      <c r="BO1613" s="4"/>
      <c r="BP1613" s="4"/>
      <c r="BQ1613" s="4"/>
      <c r="BR1613" s="4"/>
      <c r="BS1613" s="4"/>
      <c r="BT1613" s="4"/>
      <c r="BU1613" s="4"/>
      <c r="BV1613" s="4"/>
      <c r="BW1613" s="4"/>
      <c r="BX1613" s="4"/>
      <c r="BY1613" s="4"/>
      <c r="BZ1613" s="4"/>
      <c r="CA1613" s="4"/>
      <c r="CB1613" s="4"/>
      <c r="CC1613" s="4"/>
      <c r="CD1613" s="4"/>
      <c r="CE1613" s="4"/>
      <c r="CF1613" s="4"/>
      <c r="CG1613" s="4"/>
      <c r="CH1613" s="4"/>
      <c r="CI1613" s="4"/>
      <c r="CJ1613" s="4"/>
      <c r="CK1613" s="4"/>
      <c r="CL1613" s="4"/>
      <c r="CM1613" s="4"/>
      <c r="CN1613" s="4"/>
      <c r="CO1613" s="4"/>
      <c r="CP1613" s="4"/>
      <c r="CQ1613" s="4"/>
      <c r="CR1613" s="4"/>
      <c r="CS1613" s="4"/>
      <c r="CT1613" s="4"/>
      <c r="CU1613" s="4"/>
      <c r="CV1613" s="4"/>
    </row>
    <row r="1614" spans="2:100" x14ac:dyDescent="0.25">
      <c r="B1614" s="5"/>
      <c r="C1614" s="5"/>
      <c r="D1614" s="5"/>
      <c r="E1614" s="5"/>
      <c r="F1614" s="5"/>
      <c r="G1614" s="5"/>
      <c r="H1614" s="5"/>
      <c r="I1614" s="5"/>
      <c r="J1614" s="5"/>
      <c r="K1614" s="5"/>
      <c r="L1614" s="5"/>
      <c r="M1614" s="5"/>
      <c r="N1614" s="5"/>
      <c r="O1614" s="5"/>
      <c r="P1614" s="5"/>
      <c r="Q1614" s="5"/>
      <c r="R1614" s="5"/>
      <c r="S1614" s="5"/>
      <c r="T1614" s="5"/>
      <c r="U1614" s="5"/>
      <c r="V1614" s="5"/>
      <c r="W1614" s="5"/>
      <c r="X1614" s="5"/>
      <c r="Y1614" s="5"/>
      <c r="Z1614" s="5"/>
      <c r="AA1614" s="5"/>
      <c r="AB1614" s="5"/>
      <c r="AC1614" s="5"/>
      <c r="AD1614" s="5"/>
      <c r="AE1614" s="5"/>
      <c r="AF1614" s="5"/>
      <c r="AG1614" s="5"/>
      <c r="AH1614" s="5"/>
      <c r="AI1614" s="5"/>
      <c r="AJ1614" s="5"/>
      <c r="AK1614" s="5"/>
      <c r="AL1614" s="5"/>
      <c r="AM1614" s="5"/>
      <c r="AN1614" s="5"/>
      <c r="AO1614" s="5"/>
      <c r="AP1614" s="5"/>
      <c r="AQ1614" s="5"/>
      <c r="AR1614" s="5"/>
      <c r="AS1614" s="5"/>
      <c r="AT1614" s="5"/>
      <c r="AU1614" s="5"/>
      <c r="AV1614" s="5"/>
      <c r="AW1614" s="5"/>
      <c r="AX1614" s="5"/>
      <c r="AY1614" s="5"/>
      <c r="AZ1614" s="5"/>
      <c r="BA1614" s="5"/>
      <c r="BB1614" s="5"/>
      <c r="BC1614" s="5"/>
      <c r="BD1614" s="5"/>
      <c r="BE1614" s="5"/>
      <c r="BF1614" s="5"/>
      <c r="BG1614" s="5"/>
      <c r="BH1614" s="5"/>
      <c r="BI1614" s="5"/>
      <c r="BJ1614" s="5"/>
      <c r="BK1614" s="5"/>
      <c r="BL1614" s="5"/>
      <c r="BM1614" s="5"/>
      <c r="BN1614" s="5"/>
      <c r="BO1614" s="5"/>
      <c r="BP1614" s="5"/>
      <c r="BQ1614" s="5"/>
      <c r="BR1614" s="5"/>
      <c r="BS1614" s="5"/>
      <c r="BT1614" s="5"/>
      <c r="BU1614" s="5"/>
      <c r="BV1614" s="5"/>
      <c r="BW1614" s="5"/>
      <c r="BX1614" s="5"/>
      <c r="BY1614" s="5"/>
      <c r="BZ1614" s="5"/>
      <c r="CA1614" s="5"/>
      <c r="CB1614" s="5"/>
      <c r="CC1614" s="5"/>
      <c r="CD1614" s="5"/>
      <c r="CE1614" s="5"/>
      <c r="CF1614" s="5"/>
      <c r="CG1614" s="5"/>
      <c r="CH1614" s="5"/>
      <c r="CI1614" s="5"/>
      <c r="CJ1614" s="5"/>
      <c r="CK1614" s="5"/>
      <c r="CL1614" s="5"/>
      <c r="CM1614" s="5"/>
      <c r="CN1614" s="5"/>
      <c r="CO1614" s="5"/>
      <c r="CP1614" s="5"/>
      <c r="CQ1614" s="5"/>
      <c r="CR1614" s="5"/>
      <c r="CS1614" s="5"/>
      <c r="CT1614" s="5"/>
      <c r="CU1614" s="5"/>
      <c r="CV1614" s="5"/>
    </row>
    <row r="1615" spans="2:100" x14ac:dyDescent="0.25"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  <c r="CQ1615" s="3"/>
      <c r="CR1615" s="3"/>
      <c r="CS1615" s="3"/>
      <c r="CT1615" s="3"/>
      <c r="CU1615" s="3"/>
      <c r="CV1615" s="3"/>
    </row>
    <row r="1616" spans="2:100" x14ac:dyDescent="0.25">
      <c r="B1616" s="4"/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4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4"/>
      <c r="AD1616" s="4"/>
      <c r="AE1616" s="4"/>
      <c r="AF1616" s="4"/>
      <c r="AG1616" s="4"/>
      <c r="AH1616" s="4"/>
      <c r="AI1616" s="4"/>
      <c r="AJ1616" s="4"/>
      <c r="AK1616" s="4"/>
      <c r="AL1616" s="4"/>
      <c r="AM1616" s="4"/>
      <c r="AN1616" s="4"/>
      <c r="AO1616" s="4"/>
      <c r="AP1616" s="4"/>
      <c r="AQ1616" s="4"/>
      <c r="AR1616" s="4"/>
      <c r="AS1616" s="4"/>
      <c r="AT1616" s="4"/>
      <c r="AU1616" s="4"/>
      <c r="AV1616" s="4"/>
      <c r="AW1616" s="4"/>
      <c r="AX1616" s="4"/>
      <c r="AY1616" s="4"/>
      <c r="AZ1616" s="4"/>
      <c r="BA1616" s="4"/>
      <c r="BB1616" s="4"/>
      <c r="BC1616" s="4"/>
      <c r="BD1616" s="4"/>
      <c r="BE1616" s="4"/>
      <c r="BF1616" s="4"/>
      <c r="BG1616" s="4"/>
      <c r="BH1616" s="4"/>
      <c r="BI1616" s="4"/>
      <c r="BJ1616" s="4"/>
      <c r="BK1616" s="4"/>
      <c r="BL1616" s="4"/>
      <c r="BM1616" s="4"/>
      <c r="BN1616" s="4"/>
      <c r="BO1616" s="4"/>
      <c r="BP1616" s="4"/>
      <c r="BQ1616" s="4"/>
      <c r="BR1616" s="4"/>
      <c r="BS1616" s="4"/>
      <c r="BT1616" s="4"/>
      <c r="BU1616" s="4"/>
      <c r="BV1616" s="4"/>
      <c r="BW1616" s="4"/>
      <c r="BX1616" s="4"/>
      <c r="BY1616" s="4"/>
      <c r="BZ1616" s="4"/>
      <c r="CA1616" s="4"/>
      <c r="CB1616" s="4"/>
      <c r="CC1616" s="4"/>
      <c r="CD1616" s="4"/>
      <c r="CE1616" s="4"/>
      <c r="CF1616" s="4"/>
      <c r="CG1616" s="4"/>
      <c r="CH1616" s="4"/>
      <c r="CI1616" s="4"/>
      <c r="CJ1616" s="4"/>
      <c r="CK1616" s="4"/>
      <c r="CL1616" s="4"/>
      <c r="CM1616" s="4"/>
      <c r="CN1616" s="4"/>
      <c r="CO1616" s="4"/>
      <c r="CP1616" s="4"/>
      <c r="CQ1616" s="4"/>
      <c r="CR1616" s="4"/>
      <c r="CS1616" s="4"/>
      <c r="CT1616" s="4"/>
      <c r="CU1616" s="4"/>
      <c r="CV1616" s="4"/>
    </row>
    <row r="1617" spans="2:100" x14ac:dyDescent="0.25">
      <c r="B1617" s="5"/>
      <c r="C1617" s="5"/>
      <c r="D1617" s="5"/>
      <c r="E1617" s="5"/>
      <c r="F1617" s="5"/>
      <c r="G1617" s="5"/>
      <c r="H1617" s="5"/>
      <c r="I1617" s="5"/>
      <c r="J1617" s="5"/>
      <c r="K1617" s="5"/>
      <c r="L1617" s="5"/>
      <c r="M1617" s="5"/>
      <c r="N1617" s="5"/>
      <c r="O1617" s="5"/>
      <c r="P1617" s="5"/>
      <c r="Q1617" s="5"/>
      <c r="R1617" s="5"/>
      <c r="S1617" s="5"/>
      <c r="T1617" s="5"/>
      <c r="U1617" s="5"/>
      <c r="V1617" s="5"/>
      <c r="W1617" s="5"/>
      <c r="X1617" s="5"/>
      <c r="Y1617" s="5"/>
      <c r="Z1617" s="5"/>
      <c r="AA1617" s="5"/>
      <c r="AB1617" s="5"/>
      <c r="AC1617" s="5"/>
      <c r="AD1617" s="5"/>
      <c r="AE1617" s="5"/>
      <c r="AF1617" s="5"/>
      <c r="AG1617" s="5"/>
      <c r="AH1617" s="5"/>
      <c r="AI1617" s="5"/>
      <c r="AJ1617" s="5"/>
      <c r="AK1617" s="5"/>
      <c r="AL1617" s="5"/>
      <c r="AM1617" s="5"/>
      <c r="AN1617" s="5"/>
      <c r="AO1617" s="5"/>
      <c r="AP1617" s="5"/>
      <c r="AQ1617" s="5"/>
      <c r="AR1617" s="5"/>
      <c r="AS1617" s="5"/>
      <c r="AT1617" s="5"/>
      <c r="AU1617" s="5"/>
      <c r="AV1617" s="5"/>
      <c r="AW1617" s="5"/>
      <c r="AX1617" s="5"/>
      <c r="AY1617" s="5"/>
      <c r="AZ1617" s="5"/>
      <c r="BA1617" s="5"/>
      <c r="BB1617" s="5"/>
      <c r="BC1617" s="5"/>
      <c r="BD1617" s="5"/>
      <c r="BE1617" s="5"/>
      <c r="BF1617" s="5"/>
      <c r="BG1617" s="5"/>
      <c r="BH1617" s="5"/>
      <c r="BI1617" s="5"/>
      <c r="BJ1617" s="5"/>
      <c r="BK1617" s="5"/>
      <c r="BL1617" s="5"/>
      <c r="BM1617" s="5"/>
      <c r="BN1617" s="5"/>
      <c r="BO1617" s="5"/>
      <c r="BP1617" s="5"/>
      <c r="BQ1617" s="5"/>
      <c r="BR1617" s="5"/>
      <c r="BS1617" s="5"/>
      <c r="BT1617" s="5"/>
      <c r="BU1617" s="5"/>
      <c r="BV1617" s="5"/>
      <c r="BW1617" s="5"/>
      <c r="BX1617" s="5"/>
      <c r="BY1617" s="5"/>
      <c r="BZ1617" s="5"/>
      <c r="CA1617" s="5"/>
      <c r="CB1617" s="5"/>
      <c r="CC1617" s="5"/>
      <c r="CD1617" s="5"/>
      <c r="CE1617" s="5"/>
      <c r="CF1617" s="5"/>
      <c r="CG1617" s="5"/>
      <c r="CH1617" s="5"/>
      <c r="CI1617" s="5"/>
      <c r="CJ1617" s="5"/>
      <c r="CK1617" s="5"/>
      <c r="CL1617" s="5"/>
      <c r="CM1617" s="5"/>
      <c r="CN1617" s="5"/>
      <c r="CO1617" s="5"/>
      <c r="CP1617" s="5"/>
      <c r="CQ1617" s="5"/>
      <c r="CR1617" s="5"/>
      <c r="CS1617" s="5"/>
      <c r="CT1617" s="5"/>
      <c r="CU1617" s="5"/>
      <c r="CV1617" s="5"/>
    </row>
    <row r="1618" spans="2:100" x14ac:dyDescent="0.25"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S1618" s="3"/>
      <c r="BT1618" s="3"/>
      <c r="BU1618" s="3"/>
      <c r="BV1618" s="3"/>
      <c r="BW1618" s="3"/>
      <c r="BX1618" s="3"/>
      <c r="BY1618" s="3"/>
      <c r="BZ1618" s="3"/>
      <c r="CA1618" s="3"/>
      <c r="CB1618" s="3"/>
      <c r="CC1618" s="3"/>
      <c r="CD1618" s="3"/>
      <c r="CE1618" s="3"/>
      <c r="CF1618" s="3"/>
      <c r="CG1618" s="3"/>
      <c r="CH1618" s="3"/>
      <c r="CI1618" s="3"/>
      <c r="CJ1618" s="3"/>
      <c r="CK1618" s="3"/>
      <c r="CL1618" s="3"/>
      <c r="CM1618" s="3"/>
      <c r="CN1618" s="3"/>
      <c r="CO1618" s="3"/>
      <c r="CP1618" s="3"/>
      <c r="CQ1618" s="3"/>
      <c r="CR1618" s="3"/>
      <c r="CS1618" s="3"/>
      <c r="CT1618" s="3"/>
      <c r="CU1618" s="3"/>
      <c r="CV1618" s="3"/>
    </row>
    <row r="1619" spans="2:100" x14ac:dyDescent="0.25">
      <c r="B1619" s="4"/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4"/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4"/>
      <c r="AD1619" s="4"/>
      <c r="AE1619" s="4"/>
      <c r="AF1619" s="4"/>
      <c r="AG1619" s="4"/>
      <c r="AH1619" s="4"/>
      <c r="AI1619" s="4"/>
      <c r="AJ1619" s="4"/>
      <c r="AK1619" s="4"/>
      <c r="AL1619" s="4"/>
      <c r="AM1619" s="4"/>
      <c r="AN1619" s="4"/>
      <c r="AO1619" s="4"/>
      <c r="AP1619" s="4"/>
      <c r="AQ1619" s="4"/>
      <c r="AR1619" s="4"/>
      <c r="AS1619" s="4"/>
      <c r="AT1619" s="4"/>
      <c r="AU1619" s="4"/>
      <c r="AV1619" s="4"/>
      <c r="AW1619" s="4"/>
      <c r="AX1619" s="4"/>
      <c r="AY1619" s="4"/>
      <c r="AZ1619" s="4"/>
      <c r="BA1619" s="4"/>
      <c r="BB1619" s="4"/>
      <c r="BC1619" s="4"/>
      <c r="BD1619" s="4"/>
      <c r="BE1619" s="4"/>
      <c r="BF1619" s="4"/>
      <c r="BG1619" s="4"/>
      <c r="BH1619" s="4"/>
      <c r="BI1619" s="4"/>
      <c r="BJ1619" s="4"/>
      <c r="BK1619" s="4"/>
      <c r="BL1619" s="4"/>
      <c r="BM1619" s="4"/>
      <c r="BN1619" s="4"/>
      <c r="BO1619" s="4"/>
      <c r="BP1619" s="4"/>
      <c r="BQ1619" s="4"/>
      <c r="BR1619" s="4"/>
      <c r="BS1619" s="4"/>
      <c r="BT1619" s="4"/>
      <c r="BU1619" s="4"/>
      <c r="BV1619" s="4"/>
      <c r="BW1619" s="4"/>
      <c r="BX1619" s="4"/>
      <c r="BY1619" s="4"/>
      <c r="BZ1619" s="4"/>
      <c r="CA1619" s="4"/>
      <c r="CB1619" s="4"/>
      <c r="CC1619" s="4"/>
      <c r="CD1619" s="4"/>
      <c r="CE1619" s="4"/>
      <c r="CF1619" s="4"/>
      <c r="CG1619" s="4"/>
      <c r="CH1619" s="4"/>
      <c r="CI1619" s="4"/>
      <c r="CJ1619" s="4"/>
      <c r="CK1619" s="4"/>
      <c r="CL1619" s="4"/>
      <c r="CM1619" s="4"/>
      <c r="CN1619" s="4"/>
      <c r="CO1619" s="4"/>
      <c r="CP1619" s="4"/>
      <c r="CQ1619" s="4"/>
      <c r="CR1619" s="4"/>
      <c r="CS1619" s="4"/>
      <c r="CT1619" s="4"/>
      <c r="CU1619" s="4"/>
      <c r="CV1619" s="4"/>
    </row>
    <row r="1620" spans="2:100" x14ac:dyDescent="0.25">
      <c r="B1620" s="5"/>
      <c r="C1620" s="5"/>
      <c r="D1620" s="5"/>
      <c r="E1620" s="5"/>
      <c r="F1620" s="5"/>
      <c r="G1620" s="5"/>
      <c r="H1620" s="5"/>
      <c r="I1620" s="5"/>
      <c r="J1620" s="5"/>
      <c r="K1620" s="5"/>
      <c r="L1620" s="5"/>
      <c r="M1620" s="5"/>
      <c r="N1620" s="5"/>
      <c r="O1620" s="5"/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  <c r="AA1620" s="5"/>
      <c r="AB1620" s="5"/>
      <c r="AC1620" s="5"/>
      <c r="AD1620" s="5"/>
      <c r="AE1620" s="5"/>
      <c r="AF1620" s="5"/>
      <c r="AG1620" s="5"/>
      <c r="AH1620" s="5"/>
      <c r="AI1620" s="5"/>
      <c r="AJ1620" s="5"/>
      <c r="AK1620" s="5"/>
      <c r="AL1620" s="5"/>
      <c r="AM1620" s="5"/>
      <c r="AN1620" s="5"/>
      <c r="AO1620" s="5"/>
      <c r="AP1620" s="5"/>
      <c r="AQ1620" s="5"/>
      <c r="AR1620" s="5"/>
      <c r="AS1620" s="5"/>
      <c r="AT1620" s="5"/>
      <c r="AU1620" s="5"/>
      <c r="AV1620" s="5"/>
      <c r="AW1620" s="5"/>
      <c r="AX1620" s="5"/>
      <c r="AY1620" s="5"/>
      <c r="AZ1620" s="5"/>
      <c r="BA1620" s="5"/>
      <c r="BB1620" s="5"/>
      <c r="BC1620" s="5"/>
      <c r="BD1620" s="5"/>
      <c r="BE1620" s="5"/>
      <c r="BF1620" s="5"/>
      <c r="BG1620" s="5"/>
      <c r="BH1620" s="5"/>
      <c r="BI1620" s="5"/>
      <c r="BJ1620" s="5"/>
      <c r="BK1620" s="5"/>
      <c r="BL1620" s="5"/>
      <c r="BM1620" s="5"/>
      <c r="BN1620" s="5"/>
      <c r="BO1620" s="5"/>
      <c r="BP1620" s="5"/>
      <c r="BQ1620" s="5"/>
      <c r="BR1620" s="5"/>
      <c r="BS1620" s="5"/>
      <c r="BT1620" s="5"/>
      <c r="BU1620" s="5"/>
      <c r="BV1620" s="5"/>
      <c r="BW1620" s="5"/>
      <c r="BX1620" s="5"/>
      <c r="BY1620" s="5"/>
      <c r="BZ1620" s="5"/>
      <c r="CA1620" s="5"/>
      <c r="CB1620" s="5"/>
      <c r="CC1620" s="5"/>
      <c r="CD1620" s="5"/>
      <c r="CE1620" s="5"/>
      <c r="CF1620" s="5"/>
      <c r="CG1620" s="5"/>
      <c r="CH1620" s="5"/>
      <c r="CI1620" s="5"/>
      <c r="CJ1620" s="5"/>
      <c r="CK1620" s="5"/>
      <c r="CL1620" s="5"/>
      <c r="CM1620" s="5"/>
      <c r="CN1620" s="5"/>
      <c r="CO1620" s="5"/>
      <c r="CP1620" s="5"/>
      <c r="CQ1620" s="5"/>
      <c r="CR1620" s="5"/>
      <c r="CS1620" s="5"/>
      <c r="CT1620" s="5"/>
      <c r="CU1620" s="5"/>
      <c r="CV1620" s="5"/>
    </row>
    <row r="1621" spans="2:100" x14ac:dyDescent="0.25"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S1621" s="3"/>
      <c r="BT1621" s="3"/>
      <c r="BU1621" s="3"/>
      <c r="BV1621" s="3"/>
      <c r="BW1621" s="3"/>
      <c r="BX1621" s="3"/>
      <c r="BY1621" s="3"/>
      <c r="BZ1621" s="3"/>
      <c r="CA1621" s="3"/>
      <c r="CB1621" s="3"/>
      <c r="CC1621" s="3"/>
      <c r="CD1621" s="3"/>
      <c r="CE1621" s="3"/>
      <c r="CF1621" s="3"/>
      <c r="CG1621" s="3"/>
      <c r="CH1621" s="3"/>
      <c r="CI1621" s="3"/>
      <c r="CJ1621" s="3"/>
      <c r="CK1621" s="3"/>
      <c r="CL1621" s="3"/>
      <c r="CM1621" s="3"/>
      <c r="CN1621" s="3"/>
      <c r="CO1621" s="3"/>
      <c r="CP1621" s="3"/>
      <c r="CQ1621" s="3"/>
      <c r="CR1621" s="3"/>
      <c r="CS1621" s="3"/>
      <c r="CT1621" s="3"/>
      <c r="CU1621" s="3"/>
      <c r="CV1621" s="3"/>
    </row>
    <row r="1622" spans="2:100" x14ac:dyDescent="0.25">
      <c r="B1622" s="4"/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4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4"/>
      <c r="AD1622" s="4"/>
      <c r="AE1622" s="4"/>
      <c r="AF1622" s="4"/>
      <c r="AG1622" s="4"/>
      <c r="AH1622" s="4"/>
      <c r="AI1622" s="4"/>
      <c r="AJ1622" s="4"/>
      <c r="AK1622" s="4"/>
      <c r="AL1622" s="4"/>
      <c r="AM1622" s="4"/>
      <c r="AN1622" s="4"/>
      <c r="AO1622" s="4"/>
      <c r="AP1622" s="4"/>
      <c r="AQ1622" s="4"/>
      <c r="AR1622" s="4"/>
      <c r="AS1622" s="4"/>
      <c r="AT1622" s="4"/>
      <c r="AU1622" s="4"/>
      <c r="AV1622" s="4"/>
      <c r="AW1622" s="4"/>
      <c r="AX1622" s="4"/>
      <c r="AY1622" s="4"/>
      <c r="AZ1622" s="4"/>
      <c r="BA1622" s="4"/>
      <c r="BB1622" s="4"/>
      <c r="BC1622" s="4"/>
      <c r="BD1622" s="4"/>
      <c r="BE1622" s="4"/>
      <c r="BF1622" s="4"/>
      <c r="BG1622" s="4"/>
      <c r="BH1622" s="4"/>
      <c r="BI1622" s="4"/>
      <c r="BJ1622" s="4"/>
      <c r="BK1622" s="4"/>
      <c r="BL1622" s="4"/>
      <c r="BM1622" s="4"/>
      <c r="BN1622" s="4"/>
      <c r="BO1622" s="4"/>
      <c r="BP1622" s="4"/>
      <c r="BQ1622" s="4"/>
      <c r="BR1622" s="4"/>
      <c r="BS1622" s="4"/>
      <c r="BT1622" s="4"/>
      <c r="BU1622" s="4"/>
      <c r="BV1622" s="4"/>
      <c r="BW1622" s="4"/>
      <c r="BX1622" s="4"/>
      <c r="BY1622" s="4"/>
      <c r="BZ1622" s="4"/>
      <c r="CA1622" s="4"/>
      <c r="CB1622" s="4"/>
      <c r="CC1622" s="4"/>
      <c r="CD1622" s="4"/>
      <c r="CE1622" s="4"/>
      <c r="CF1622" s="4"/>
      <c r="CG1622" s="4"/>
      <c r="CH1622" s="4"/>
      <c r="CI1622" s="4"/>
      <c r="CJ1622" s="4"/>
      <c r="CK1622" s="4"/>
      <c r="CL1622" s="4"/>
      <c r="CM1622" s="4"/>
      <c r="CN1622" s="4"/>
      <c r="CO1622" s="4"/>
      <c r="CP1622" s="4"/>
      <c r="CQ1622" s="4"/>
      <c r="CR1622" s="4"/>
      <c r="CS1622" s="4"/>
      <c r="CT1622" s="4"/>
      <c r="CU1622" s="4"/>
      <c r="CV1622" s="4"/>
    </row>
    <row r="1623" spans="2:100" x14ac:dyDescent="0.25">
      <c r="B1623" s="5"/>
      <c r="C1623" s="5"/>
      <c r="D1623" s="5"/>
      <c r="E1623" s="5"/>
      <c r="F1623" s="5"/>
      <c r="G1623" s="5"/>
      <c r="H1623" s="5"/>
      <c r="I1623" s="5"/>
      <c r="J1623" s="5"/>
      <c r="K1623" s="5"/>
      <c r="L1623" s="5"/>
      <c r="M1623" s="5"/>
      <c r="N1623" s="5"/>
      <c r="O1623" s="5"/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  <c r="AA1623" s="5"/>
      <c r="AB1623" s="5"/>
      <c r="AC1623" s="5"/>
      <c r="AD1623" s="5"/>
      <c r="AE1623" s="5"/>
      <c r="AF1623" s="5"/>
      <c r="AG1623" s="5"/>
      <c r="AH1623" s="5"/>
      <c r="AI1623" s="5"/>
      <c r="AJ1623" s="5"/>
      <c r="AK1623" s="5"/>
      <c r="AL1623" s="5"/>
      <c r="AM1623" s="5"/>
      <c r="AN1623" s="5"/>
      <c r="AO1623" s="5"/>
      <c r="AP1623" s="5"/>
      <c r="AQ1623" s="5"/>
      <c r="AR1623" s="5"/>
      <c r="AS1623" s="5"/>
      <c r="AT1623" s="5"/>
      <c r="AU1623" s="5"/>
      <c r="AV1623" s="5"/>
      <c r="AW1623" s="5"/>
      <c r="AX1623" s="5"/>
      <c r="AY1623" s="5"/>
      <c r="AZ1623" s="5"/>
      <c r="BA1623" s="5"/>
      <c r="BB1623" s="5"/>
      <c r="BC1623" s="5"/>
      <c r="BD1623" s="5"/>
      <c r="BE1623" s="5"/>
      <c r="BF1623" s="5"/>
      <c r="BG1623" s="5"/>
      <c r="BH1623" s="5"/>
      <c r="BI1623" s="5"/>
      <c r="BJ1623" s="5"/>
      <c r="BK1623" s="5"/>
      <c r="BL1623" s="5"/>
      <c r="BM1623" s="5"/>
      <c r="BN1623" s="5"/>
      <c r="BO1623" s="5"/>
      <c r="BP1623" s="5"/>
      <c r="BQ1623" s="5"/>
      <c r="BR1623" s="5"/>
      <c r="BS1623" s="5"/>
      <c r="BT1623" s="5"/>
      <c r="BU1623" s="5"/>
      <c r="BV1623" s="5"/>
      <c r="BW1623" s="5"/>
      <c r="BX1623" s="5"/>
      <c r="BY1623" s="5"/>
      <c r="BZ1623" s="5"/>
      <c r="CA1623" s="5"/>
      <c r="CB1623" s="5"/>
      <c r="CC1623" s="5"/>
      <c r="CD1623" s="5"/>
      <c r="CE1623" s="5"/>
      <c r="CF1623" s="5"/>
      <c r="CG1623" s="5"/>
      <c r="CH1623" s="5"/>
      <c r="CI1623" s="5"/>
      <c r="CJ1623" s="5"/>
      <c r="CK1623" s="5"/>
      <c r="CL1623" s="5"/>
      <c r="CM1623" s="5"/>
      <c r="CN1623" s="5"/>
      <c r="CO1623" s="5"/>
      <c r="CP1623" s="5"/>
      <c r="CQ1623" s="5"/>
      <c r="CR1623" s="5"/>
      <c r="CS1623" s="5"/>
      <c r="CT1623" s="5"/>
      <c r="CU1623" s="5"/>
      <c r="CV1623" s="5"/>
    </row>
    <row r="1624" spans="2:100" x14ac:dyDescent="0.25"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  <c r="CQ1624" s="3"/>
      <c r="CR1624" s="3"/>
      <c r="CS1624" s="3"/>
      <c r="CT1624" s="3"/>
      <c r="CU1624" s="3"/>
      <c r="CV1624" s="3"/>
    </row>
    <row r="1625" spans="2:100" x14ac:dyDescent="0.25">
      <c r="B1625" s="4"/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4"/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4"/>
      <c r="AD1625" s="4"/>
      <c r="AE1625" s="4"/>
      <c r="AF1625" s="4"/>
      <c r="AG1625" s="4"/>
      <c r="AH1625" s="4"/>
      <c r="AI1625" s="4"/>
      <c r="AJ1625" s="4"/>
      <c r="AK1625" s="4"/>
      <c r="AL1625" s="4"/>
      <c r="AM1625" s="4"/>
      <c r="AN1625" s="4"/>
      <c r="AO1625" s="4"/>
      <c r="AP1625" s="4"/>
      <c r="AQ1625" s="4"/>
      <c r="AR1625" s="4"/>
      <c r="AS1625" s="4"/>
      <c r="AT1625" s="4"/>
      <c r="AU1625" s="4"/>
      <c r="AV1625" s="4"/>
      <c r="AW1625" s="4"/>
      <c r="AX1625" s="4"/>
      <c r="AY1625" s="4"/>
      <c r="AZ1625" s="4"/>
      <c r="BA1625" s="4"/>
      <c r="BB1625" s="4"/>
      <c r="BC1625" s="4"/>
      <c r="BD1625" s="4"/>
      <c r="BE1625" s="4"/>
      <c r="BF1625" s="4"/>
      <c r="BG1625" s="4"/>
      <c r="BH1625" s="4"/>
      <c r="BI1625" s="4"/>
      <c r="BJ1625" s="4"/>
      <c r="BK1625" s="4"/>
      <c r="BL1625" s="4"/>
      <c r="BM1625" s="4"/>
      <c r="BN1625" s="4"/>
      <c r="BO1625" s="4"/>
      <c r="BP1625" s="4"/>
      <c r="BQ1625" s="4"/>
      <c r="BR1625" s="4"/>
      <c r="BS1625" s="4"/>
      <c r="BT1625" s="4"/>
      <c r="BU1625" s="4"/>
      <c r="BV1625" s="4"/>
      <c r="BW1625" s="4"/>
      <c r="BX1625" s="4"/>
      <c r="BY1625" s="4"/>
      <c r="BZ1625" s="4"/>
      <c r="CA1625" s="4"/>
      <c r="CB1625" s="4"/>
      <c r="CC1625" s="4"/>
      <c r="CD1625" s="4"/>
      <c r="CE1625" s="4"/>
      <c r="CF1625" s="4"/>
      <c r="CG1625" s="4"/>
      <c r="CH1625" s="4"/>
      <c r="CI1625" s="4"/>
      <c r="CJ1625" s="4"/>
      <c r="CK1625" s="4"/>
      <c r="CL1625" s="4"/>
      <c r="CM1625" s="4"/>
      <c r="CN1625" s="4"/>
      <c r="CO1625" s="4"/>
      <c r="CP1625" s="4"/>
      <c r="CQ1625" s="4"/>
      <c r="CR1625" s="4"/>
      <c r="CS1625" s="4"/>
      <c r="CT1625" s="4"/>
      <c r="CU1625" s="4"/>
      <c r="CV1625" s="4"/>
    </row>
    <row r="1626" spans="2:100" x14ac:dyDescent="0.25">
      <c r="B1626" s="5"/>
      <c r="C1626" s="5"/>
      <c r="D1626" s="5"/>
      <c r="E1626" s="5"/>
      <c r="F1626" s="5"/>
      <c r="G1626" s="5"/>
      <c r="H1626" s="5"/>
      <c r="I1626" s="5"/>
      <c r="J1626" s="5"/>
      <c r="K1626" s="5"/>
      <c r="L1626" s="5"/>
      <c r="M1626" s="5"/>
      <c r="N1626" s="5"/>
      <c r="O1626" s="5"/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  <c r="AA1626" s="5"/>
      <c r="AB1626" s="5"/>
      <c r="AC1626" s="5"/>
      <c r="AD1626" s="5"/>
      <c r="AE1626" s="5"/>
      <c r="AF1626" s="5"/>
      <c r="AG1626" s="5"/>
      <c r="AH1626" s="5"/>
      <c r="AI1626" s="5"/>
      <c r="AJ1626" s="5"/>
      <c r="AK1626" s="5"/>
      <c r="AL1626" s="5"/>
      <c r="AM1626" s="5"/>
      <c r="AN1626" s="5"/>
      <c r="AO1626" s="5"/>
      <c r="AP1626" s="5"/>
      <c r="AQ1626" s="5"/>
      <c r="AR1626" s="5"/>
      <c r="AS1626" s="5"/>
      <c r="AT1626" s="5"/>
      <c r="AU1626" s="5"/>
      <c r="AV1626" s="5"/>
      <c r="AW1626" s="5"/>
      <c r="AX1626" s="5"/>
      <c r="AY1626" s="5"/>
      <c r="AZ1626" s="5"/>
      <c r="BA1626" s="5"/>
      <c r="BB1626" s="5"/>
      <c r="BC1626" s="5"/>
      <c r="BD1626" s="5"/>
      <c r="BE1626" s="5"/>
      <c r="BF1626" s="5"/>
      <c r="BG1626" s="5"/>
      <c r="BH1626" s="5"/>
      <c r="BI1626" s="5"/>
      <c r="BJ1626" s="5"/>
      <c r="BK1626" s="5"/>
      <c r="BL1626" s="5"/>
      <c r="BM1626" s="5"/>
      <c r="BN1626" s="5"/>
      <c r="BO1626" s="5"/>
      <c r="BP1626" s="5"/>
      <c r="BQ1626" s="5"/>
      <c r="BR1626" s="5"/>
      <c r="BS1626" s="5"/>
      <c r="BT1626" s="5"/>
      <c r="BU1626" s="5"/>
      <c r="BV1626" s="5"/>
      <c r="BW1626" s="5"/>
      <c r="BX1626" s="5"/>
      <c r="BY1626" s="5"/>
      <c r="BZ1626" s="5"/>
      <c r="CA1626" s="5"/>
      <c r="CB1626" s="5"/>
      <c r="CC1626" s="5"/>
      <c r="CD1626" s="5"/>
      <c r="CE1626" s="5"/>
      <c r="CF1626" s="5"/>
      <c r="CG1626" s="5"/>
      <c r="CH1626" s="5"/>
      <c r="CI1626" s="5"/>
      <c r="CJ1626" s="5"/>
      <c r="CK1626" s="5"/>
      <c r="CL1626" s="5"/>
      <c r="CM1626" s="5"/>
      <c r="CN1626" s="5"/>
      <c r="CO1626" s="5"/>
      <c r="CP1626" s="5"/>
      <c r="CQ1626" s="5"/>
      <c r="CR1626" s="5"/>
      <c r="CS1626" s="5"/>
      <c r="CT1626" s="5"/>
      <c r="CU1626" s="5"/>
      <c r="CV1626" s="5"/>
    </row>
    <row r="1627" spans="2:100" x14ac:dyDescent="0.25"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  <c r="CQ1627" s="3"/>
      <c r="CR1627" s="3"/>
      <c r="CS1627" s="3"/>
      <c r="CT1627" s="3"/>
      <c r="CU1627" s="3"/>
      <c r="CV1627" s="3"/>
    </row>
    <row r="1628" spans="2:100" x14ac:dyDescent="0.25">
      <c r="B1628" s="4"/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4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4"/>
      <c r="AD1628" s="4"/>
      <c r="AE1628" s="4"/>
      <c r="AF1628" s="4"/>
      <c r="AG1628" s="4"/>
      <c r="AH1628" s="4"/>
      <c r="AI1628" s="4"/>
      <c r="AJ1628" s="4"/>
      <c r="AK1628" s="4"/>
      <c r="AL1628" s="4"/>
      <c r="AM1628" s="4"/>
      <c r="AN1628" s="4"/>
      <c r="AO1628" s="4"/>
      <c r="AP1628" s="4"/>
      <c r="AQ1628" s="4"/>
      <c r="AR1628" s="4"/>
      <c r="AS1628" s="4"/>
      <c r="AT1628" s="4"/>
      <c r="AU1628" s="4"/>
      <c r="AV1628" s="4"/>
      <c r="AW1628" s="4"/>
      <c r="AX1628" s="4"/>
      <c r="AY1628" s="4"/>
      <c r="AZ1628" s="4"/>
      <c r="BA1628" s="4"/>
      <c r="BB1628" s="4"/>
      <c r="BC1628" s="4"/>
      <c r="BD1628" s="4"/>
      <c r="BE1628" s="4"/>
      <c r="BF1628" s="4"/>
      <c r="BG1628" s="4"/>
      <c r="BH1628" s="4"/>
      <c r="BI1628" s="4"/>
      <c r="BJ1628" s="4"/>
      <c r="BK1628" s="4"/>
      <c r="BL1628" s="4"/>
      <c r="BM1628" s="4"/>
      <c r="BN1628" s="4"/>
      <c r="BO1628" s="4"/>
      <c r="BP1628" s="4"/>
      <c r="BQ1628" s="4"/>
      <c r="BR1628" s="4"/>
      <c r="BS1628" s="4"/>
      <c r="BT1628" s="4"/>
      <c r="BU1628" s="4"/>
      <c r="BV1628" s="4"/>
      <c r="BW1628" s="4"/>
      <c r="BX1628" s="4"/>
      <c r="BY1628" s="4"/>
      <c r="BZ1628" s="4"/>
      <c r="CA1628" s="4"/>
      <c r="CB1628" s="4"/>
      <c r="CC1628" s="4"/>
      <c r="CD1628" s="4"/>
      <c r="CE1628" s="4"/>
      <c r="CF1628" s="4"/>
      <c r="CG1628" s="4"/>
      <c r="CH1628" s="4"/>
      <c r="CI1628" s="4"/>
      <c r="CJ1628" s="4"/>
      <c r="CK1628" s="4"/>
      <c r="CL1628" s="4"/>
      <c r="CM1628" s="4"/>
      <c r="CN1628" s="4"/>
      <c r="CO1628" s="4"/>
      <c r="CP1628" s="4"/>
      <c r="CQ1628" s="4"/>
      <c r="CR1628" s="4"/>
      <c r="CS1628" s="4"/>
      <c r="CT1628" s="4"/>
      <c r="CU1628" s="4"/>
      <c r="CV1628" s="4"/>
    </row>
    <row r="1629" spans="2:100" x14ac:dyDescent="0.25">
      <c r="B1629" s="5"/>
      <c r="C1629" s="5"/>
      <c r="D1629" s="5"/>
      <c r="E1629" s="5"/>
      <c r="F1629" s="5"/>
      <c r="G1629" s="5"/>
      <c r="H1629" s="5"/>
      <c r="I1629" s="5"/>
      <c r="J1629" s="5"/>
      <c r="K1629" s="5"/>
      <c r="L1629" s="5"/>
      <c r="M1629" s="5"/>
      <c r="N1629" s="5"/>
      <c r="O1629" s="5"/>
      <c r="P1629" s="5"/>
      <c r="Q1629" s="5"/>
      <c r="R1629" s="5"/>
      <c r="S1629" s="5"/>
      <c r="T1629" s="5"/>
      <c r="U1629" s="5"/>
      <c r="V1629" s="5"/>
      <c r="W1629" s="5"/>
      <c r="X1629" s="5"/>
      <c r="Y1629" s="5"/>
      <c r="Z1629" s="5"/>
      <c r="AA1629" s="5"/>
      <c r="AB1629" s="5"/>
      <c r="AC1629" s="5"/>
      <c r="AD1629" s="5"/>
      <c r="AE1629" s="5"/>
      <c r="AF1629" s="5"/>
      <c r="AG1629" s="5"/>
      <c r="AH1629" s="5"/>
      <c r="AI1629" s="5"/>
      <c r="AJ1629" s="5"/>
      <c r="AK1629" s="5"/>
      <c r="AL1629" s="5"/>
      <c r="AM1629" s="5"/>
      <c r="AN1629" s="5"/>
      <c r="AO1629" s="5"/>
      <c r="AP1629" s="5"/>
      <c r="AQ1629" s="5"/>
      <c r="AR1629" s="5"/>
      <c r="AS1629" s="5"/>
      <c r="AT1629" s="5"/>
      <c r="AU1629" s="5"/>
      <c r="AV1629" s="5"/>
      <c r="AW1629" s="5"/>
      <c r="AX1629" s="5"/>
      <c r="AY1629" s="5"/>
      <c r="AZ1629" s="5"/>
      <c r="BA1629" s="5"/>
      <c r="BB1629" s="5"/>
      <c r="BC1629" s="5"/>
      <c r="BD1629" s="5"/>
      <c r="BE1629" s="5"/>
      <c r="BF1629" s="5"/>
      <c r="BG1629" s="5"/>
      <c r="BH1629" s="5"/>
      <c r="BI1629" s="5"/>
      <c r="BJ1629" s="5"/>
      <c r="BK1629" s="5"/>
      <c r="BL1629" s="5"/>
      <c r="BM1629" s="5"/>
      <c r="BN1629" s="5"/>
      <c r="BO1629" s="5"/>
      <c r="BP1629" s="5"/>
      <c r="BQ1629" s="5"/>
      <c r="BR1629" s="5"/>
      <c r="BS1629" s="5"/>
      <c r="BT1629" s="5"/>
      <c r="BU1629" s="5"/>
      <c r="BV1629" s="5"/>
      <c r="BW1629" s="5"/>
      <c r="BX1629" s="5"/>
      <c r="BY1629" s="5"/>
      <c r="BZ1629" s="5"/>
      <c r="CA1629" s="5"/>
      <c r="CB1629" s="5"/>
      <c r="CC1629" s="5"/>
      <c r="CD1629" s="5"/>
      <c r="CE1629" s="5"/>
      <c r="CF1629" s="5"/>
      <c r="CG1629" s="5"/>
      <c r="CH1629" s="5"/>
      <c r="CI1629" s="5"/>
      <c r="CJ1629" s="5"/>
      <c r="CK1629" s="5"/>
      <c r="CL1629" s="5"/>
      <c r="CM1629" s="5"/>
      <c r="CN1629" s="5"/>
      <c r="CO1629" s="5"/>
      <c r="CP1629" s="5"/>
      <c r="CQ1629" s="5"/>
      <c r="CR1629" s="5"/>
      <c r="CS1629" s="5"/>
      <c r="CT1629" s="5"/>
      <c r="CU1629" s="5"/>
      <c r="CV1629" s="5"/>
    </row>
    <row r="1630" spans="2:100" x14ac:dyDescent="0.25"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  <c r="CQ1630" s="3"/>
      <c r="CR1630" s="3"/>
      <c r="CS1630" s="3"/>
      <c r="CT1630" s="3"/>
      <c r="CU1630" s="3"/>
      <c r="CV1630" s="3"/>
    </row>
    <row r="1631" spans="2:100" x14ac:dyDescent="0.25">
      <c r="B1631" s="4"/>
      <c r="C1631" s="4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4"/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4"/>
      <c r="AD1631" s="4"/>
      <c r="AE1631" s="4"/>
      <c r="AF1631" s="4"/>
      <c r="AG1631" s="4"/>
      <c r="AH1631" s="4"/>
      <c r="AI1631" s="4"/>
      <c r="AJ1631" s="4"/>
      <c r="AK1631" s="4"/>
      <c r="AL1631" s="4"/>
      <c r="AM1631" s="4"/>
      <c r="AN1631" s="4"/>
      <c r="AO1631" s="4"/>
      <c r="AP1631" s="4"/>
      <c r="AQ1631" s="4"/>
      <c r="AR1631" s="4"/>
      <c r="AS1631" s="4"/>
      <c r="AT1631" s="4"/>
      <c r="AU1631" s="4"/>
      <c r="AV1631" s="4"/>
      <c r="AW1631" s="4"/>
      <c r="AX1631" s="4"/>
      <c r="AY1631" s="4"/>
      <c r="AZ1631" s="4"/>
      <c r="BA1631" s="4"/>
      <c r="BB1631" s="4"/>
      <c r="BC1631" s="4"/>
      <c r="BD1631" s="4"/>
      <c r="BE1631" s="4"/>
      <c r="BF1631" s="4"/>
      <c r="BG1631" s="4"/>
      <c r="BH1631" s="4"/>
      <c r="BI1631" s="4"/>
      <c r="BJ1631" s="4"/>
      <c r="BK1631" s="4"/>
      <c r="BL1631" s="4"/>
      <c r="BM1631" s="4"/>
      <c r="BN1631" s="4"/>
      <c r="BO1631" s="4"/>
      <c r="BP1631" s="4"/>
      <c r="BQ1631" s="4"/>
      <c r="BR1631" s="4"/>
      <c r="BS1631" s="4"/>
      <c r="BT1631" s="4"/>
      <c r="BU1631" s="4"/>
      <c r="BV1631" s="4"/>
      <c r="BW1631" s="4"/>
      <c r="BX1631" s="4"/>
      <c r="BY1631" s="4"/>
      <c r="BZ1631" s="4"/>
      <c r="CA1631" s="4"/>
      <c r="CB1631" s="4"/>
      <c r="CC1631" s="4"/>
      <c r="CD1631" s="4"/>
      <c r="CE1631" s="4"/>
      <c r="CF1631" s="4"/>
      <c r="CG1631" s="4"/>
      <c r="CH1631" s="4"/>
      <c r="CI1631" s="4"/>
      <c r="CJ1631" s="4"/>
      <c r="CK1631" s="4"/>
      <c r="CL1631" s="4"/>
      <c r="CM1631" s="4"/>
      <c r="CN1631" s="4"/>
      <c r="CO1631" s="4"/>
      <c r="CP1631" s="4"/>
      <c r="CQ1631" s="4"/>
      <c r="CR1631" s="4"/>
      <c r="CS1631" s="4"/>
      <c r="CT1631" s="4"/>
      <c r="CU1631" s="4"/>
      <c r="CV1631" s="4"/>
    </row>
    <row r="1632" spans="2:100" x14ac:dyDescent="0.25">
      <c r="B1632" s="5"/>
      <c r="C1632" s="5"/>
      <c r="D1632" s="5"/>
      <c r="E1632" s="5"/>
      <c r="F1632" s="5"/>
      <c r="G1632" s="5"/>
      <c r="H1632" s="5"/>
      <c r="I1632" s="5"/>
      <c r="J1632" s="5"/>
      <c r="K1632" s="5"/>
      <c r="L1632" s="5"/>
      <c r="M1632" s="5"/>
      <c r="N1632" s="5"/>
      <c r="O1632" s="5"/>
      <c r="P1632" s="5"/>
      <c r="Q1632" s="5"/>
      <c r="R1632" s="5"/>
      <c r="S1632" s="5"/>
      <c r="T1632" s="5"/>
      <c r="U1632" s="5"/>
      <c r="V1632" s="5"/>
      <c r="W1632" s="5"/>
      <c r="X1632" s="5"/>
      <c r="Y1632" s="5"/>
      <c r="Z1632" s="5"/>
      <c r="AA1632" s="5"/>
      <c r="AB1632" s="5"/>
      <c r="AC1632" s="5"/>
      <c r="AD1632" s="5"/>
      <c r="AE1632" s="5"/>
      <c r="AF1632" s="5"/>
      <c r="AG1632" s="5"/>
      <c r="AH1632" s="5"/>
      <c r="AI1632" s="5"/>
      <c r="AJ1632" s="5"/>
      <c r="AK1632" s="5"/>
      <c r="AL1632" s="5"/>
      <c r="AM1632" s="5"/>
      <c r="AN1632" s="5"/>
      <c r="AO1632" s="5"/>
      <c r="AP1632" s="5"/>
      <c r="AQ1632" s="5"/>
      <c r="AR1632" s="5"/>
      <c r="AS1632" s="5"/>
      <c r="AT1632" s="5"/>
      <c r="AU1632" s="5"/>
      <c r="AV1632" s="5"/>
      <c r="AW1632" s="5"/>
      <c r="AX1632" s="5"/>
      <c r="AY1632" s="5"/>
      <c r="AZ1632" s="5"/>
      <c r="BA1632" s="5"/>
      <c r="BB1632" s="5"/>
      <c r="BC1632" s="5"/>
      <c r="BD1632" s="5"/>
      <c r="BE1632" s="5"/>
      <c r="BF1632" s="5"/>
      <c r="BG1632" s="5"/>
      <c r="BH1632" s="5"/>
      <c r="BI1632" s="5"/>
      <c r="BJ1632" s="5"/>
      <c r="BK1632" s="5"/>
      <c r="BL1632" s="5"/>
      <c r="BM1632" s="5"/>
      <c r="BN1632" s="5"/>
      <c r="BO1632" s="5"/>
      <c r="BP1632" s="5"/>
      <c r="BQ1632" s="5"/>
      <c r="BR1632" s="5"/>
      <c r="BS1632" s="5"/>
      <c r="BT1632" s="5"/>
      <c r="BU1632" s="5"/>
      <c r="BV1632" s="5"/>
      <c r="BW1632" s="5"/>
      <c r="BX1632" s="5"/>
      <c r="BY1632" s="5"/>
      <c r="BZ1632" s="5"/>
      <c r="CA1632" s="5"/>
      <c r="CB1632" s="5"/>
      <c r="CC1632" s="5"/>
      <c r="CD1632" s="5"/>
      <c r="CE1632" s="5"/>
      <c r="CF1632" s="5"/>
      <c r="CG1632" s="5"/>
      <c r="CH1632" s="5"/>
      <c r="CI1632" s="5"/>
      <c r="CJ1632" s="5"/>
      <c r="CK1632" s="5"/>
      <c r="CL1632" s="5"/>
      <c r="CM1632" s="5"/>
      <c r="CN1632" s="5"/>
      <c r="CO1632" s="5"/>
      <c r="CP1632" s="5"/>
      <c r="CQ1632" s="5"/>
      <c r="CR1632" s="5"/>
      <c r="CS1632" s="5"/>
      <c r="CT1632" s="5"/>
      <c r="CU1632" s="5"/>
      <c r="CV1632" s="5"/>
    </row>
    <row r="1633" spans="2:100" x14ac:dyDescent="0.25"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  <c r="CQ1633" s="3"/>
      <c r="CR1633" s="3"/>
      <c r="CS1633" s="3"/>
      <c r="CT1633" s="3"/>
      <c r="CU1633" s="3"/>
      <c r="CV1633" s="3"/>
    </row>
    <row r="1634" spans="2:100" x14ac:dyDescent="0.25">
      <c r="B1634" s="4"/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4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4"/>
      <c r="AD1634" s="4"/>
      <c r="AE1634" s="4"/>
      <c r="AF1634" s="4"/>
      <c r="AG1634" s="4"/>
      <c r="AH1634" s="4"/>
      <c r="AI1634" s="4"/>
      <c r="AJ1634" s="4"/>
      <c r="AK1634" s="4"/>
      <c r="AL1634" s="4"/>
      <c r="AM1634" s="4"/>
      <c r="AN1634" s="4"/>
      <c r="AO1634" s="4"/>
      <c r="AP1634" s="4"/>
      <c r="AQ1634" s="4"/>
      <c r="AR1634" s="4"/>
      <c r="AS1634" s="4"/>
      <c r="AT1634" s="4"/>
      <c r="AU1634" s="4"/>
      <c r="AV1634" s="4"/>
      <c r="AW1634" s="4"/>
      <c r="AX1634" s="4"/>
      <c r="AY1634" s="4"/>
      <c r="AZ1634" s="4"/>
      <c r="BA1634" s="4"/>
      <c r="BB1634" s="4"/>
      <c r="BC1634" s="4"/>
      <c r="BD1634" s="4"/>
      <c r="BE1634" s="4"/>
      <c r="BF1634" s="4"/>
      <c r="BG1634" s="4"/>
      <c r="BH1634" s="4"/>
      <c r="BI1634" s="4"/>
      <c r="BJ1634" s="4"/>
      <c r="BK1634" s="4"/>
      <c r="BL1634" s="4"/>
      <c r="BM1634" s="4"/>
      <c r="BN1634" s="4"/>
      <c r="BO1634" s="4"/>
      <c r="BP1634" s="4"/>
      <c r="BQ1634" s="4"/>
      <c r="BR1634" s="4"/>
      <c r="BS1634" s="4"/>
      <c r="BT1634" s="4"/>
      <c r="BU1634" s="4"/>
      <c r="BV1634" s="4"/>
      <c r="BW1634" s="4"/>
      <c r="BX1634" s="4"/>
      <c r="BY1634" s="4"/>
      <c r="BZ1634" s="4"/>
      <c r="CA1634" s="4"/>
      <c r="CB1634" s="4"/>
      <c r="CC1634" s="4"/>
      <c r="CD1634" s="4"/>
      <c r="CE1634" s="4"/>
      <c r="CF1634" s="4"/>
      <c r="CG1634" s="4"/>
      <c r="CH1634" s="4"/>
      <c r="CI1634" s="4"/>
      <c r="CJ1634" s="4"/>
      <c r="CK1634" s="4"/>
      <c r="CL1634" s="4"/>
      <c r="CM1634" s="4"/>
      <c r="CN1634" s="4"/>
      <c r="CO1634" s="4"/>
      <c r="CP1634" s="4"/>
      <c r="CQ1634" s="4"/>
      <c r="CR1634" s="4"/>
      <c r="CS1634" s="4"/>
      <c r="CT1634" s="4"/>
      <c r="CU1634" s="4"/>
      <c r="CV1634" s="4"/>
    </row>
    <row r="1635" spans="2:100" x14ac:dyDescent="0.25">
      <c r="B1635" s="5"/>
      <c r="C1635" s="5"/>
      <c r="D1635" s="5"/>
      <c r="E1635" s="5"/>
      <c r="F1635" s="5"/>
      <c r="G1635" s="5"/>
      <c r="H1635" s="5"/>
      <c r="I1635" s="5"/>
      <c r="J1635" s="5"/>
      <c r="K1635" s="5"/>
      <c r="L1635" s="5"/>
      <c r="M1635" s="5"/>
      <c r="N1635" s="5"/>
      <c r="O1635" s="5"/>
      <c r="P1635" s="5"/>
      <c r="Q1635" s="5"/>
      <c r="R1635" s="5"/>
      <c r="S1635" s="5"/>
      <c r="T1635" s="5"/>
      <c r="U1635" s="5"/>
      <c r="V1635" s="5"/>
      <c r="W1635" s="5"/>
      <c r="X1635" s="5"/>
      <c r="Y1635" s="5"/>
      <c r="Z1635" s="5"/>
      <c r="AA1635" s="5"/>
      <c r="AB1635" s="5"/>
      <c r="AC1635" s="5"/>
      <c r="AD1635" s="5"/>
      <c r="AE1635" s="5"/>
      <c r="AF1635" s="5"/>
      <c r="AG1635" s="5"/>
      <c r="AH1635" s="5"/>
      <c r="AI1635" s="5"/>
      <c r="AJ1635" s="5"/>
      <c r="AK1635" s="5"/>
      <c r="AL1635" s="5"/>
      <c r="AM1635" s="5"/>
      <c r="AN1635" s="5"/>
      <c r="AO1635" s="5"/>
      <c r="AP1635" s="5"/>
      <c r="AQ1635" s="5"/>
      <c r="AR1635" s="5"/>
      <c r="AS1635" s="5"/>
      <c r="AT1635" s="5"/>
      <c r="AU1635" s="5"/>
      <c r="AV1635" s="5"/>
      <c r="AW1635" s="5"/>
      <c r="AX1635" s="5"/>
      <c r="AY1635" s="5"/>
      <c r="AZ1635" s="5"/>
      <c r="BA1635" s="5"/>
      <c r="BB1635" s="5"/>
      <c r="BC1635" s="5"/>
      <c r="BD1635" s="5"/>
      <c r="BE1635" s="5"/>
      <c r="BF1635" s="5"/>
      <c r="BG1635" s="5"/>
      <c r="BH1635" s="5"/>
      <c r="BI1635" s="5"/>
      <c r="BJ1635" s="5"/>
      <c r="BK1635" s="5"/>
      <c r="BL1635" s="5"/>
      <c r="BM1635" s="5"/>
      <c r="BN1635" s="5"/>
      <c r="BO1635" s="5"/>
      <c r="BP1635" s="5"/>
      <c r="BQ1635" s="5"/>
      <c r="BR1635" s="5"/>
      <c r="BS1635" s="5"/>
      <c r="BT1635" s="5"/>
      <c r="BU1635" s="5"/>
      <c r="BV1635" s="5"/>
      <c r="BW1635" s="5"/>
      <c r="BX1635" s="5"/>
      <c r="BY1635" s="5"/>
      <c r="BZ1635" s="5"/>
      <c r="CA1635" s="5"/>
      <c r="CB1635" s="5"/>
      <c r="CC1635" s="5"/>
      <c r="CD1635" s="5"/>
      <c r="CE1635" s="5"/>
      <c r="CF1635" s="5"/>
      <c r="CG1635" s="5"/>
      <c r="CH1635" s="5"/>
      <c r="CI1635" s="5"/>
      <c r="CJ1635" s="5"/>
      <c r="CK1635" s="5"/>
      <c r="CL1635" s="5"/>
      <c r="CM1635" s="5"/>
      <c r="CN1635" s="5"/>
      <c r="CO1635" s="5"/>
      <c r="CP1635" s="5"/>
      <c r="CQ1635" s="5"/>
      <c r="CR1635" s="5"/>
      <c r="CS1635" s="5"/>
      <c r="CT1635" s="5"/>
      <c r="CU1635" s="5"/>
      <c r="CV1635" s="5"/>
    </row>
    <row r="1636" spans="2:100" x14ac:dyDescent="0.25"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S1636" s="3"/>
      <c r="BT1636" s="3"/>
      <c r="BU1636" s="3"/>
      <c r="BV1636" s="3"/>
      <c r="BW1636" s="3"/>
      <c r="BX1636" s="3"/>
      <c r="BY1636" s="3"/>
      <c r="BZ1636" s="3"/>
      <c r="CA1636" s="3"/>
      <c r="CB1636" s="3"/>
      <c r="CC1636" s="3"/>
      <c r="CD1636" s="3"/>
      <c r="CE1636" s="3"/>
      <c r="CF1636" s="3"/>
      <c r="CG1636" s="3"/>
      <c r="CH1636" s="3"/>
      <c r="CI1636" s="3"/>
      <c r="CJ1636" s="3"/>
      <c r="CK1636" s="3"/>
      <c r="CL1636" s="3"/>
      <c r="CM1636" s="3"/>
      <c r="CN1636" s="3"/>
      <c r="CO1636" s="3"/>
      <c r="CP1636" s="3"/>
      <c r="CQ1636" s="3"/>
      <c r="CR1636" s="3"/>
      <c r="CS1636" s="3"/>
      <c r="CT1636" s="3"/>
      <c r="CU1636" s="3"/>
      <c r="CV1636" s="3"/>
    </row>
    <row r="1637" spans="2:100" x14ac:dyDescent="0.25">
      <c r="B1637" s="4"/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4"/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4"/>
      <c r="AD1637" s="4"/>
      <c r="AE1637" s="4"/>
      <c r="AF1637" s="4"/>
      <c r="AG1637" s="4"/>
      <c r="AH1637" s="4"/>
      <c r="AI1637" s="4"/>
      <c r="AJ1637" s="4"/>
      <c r="AK1637" s="4"/>
      <c r="AL1637" s="4"/>
      <c r="AM1637" s="4"/>
      <c r="AN1637" s="4"/>
      <c r="AO1637" s="4"/>
      <c r="AP1637" s="4"/>
      <c r="AQ1637" s="4"/>
      <c r="AR1637" s="4"/>
      <c r="AS1637" s="4"/>
      <c r="AT1637" s="4"/>
      <c r="AU1637" s="4"/>
      <c r="AV1637" s="4"/>
      <c r="AW1637" s="4"/>
      <c r="AX1637" s="4"/>
      <c r="AY1637" s="4"/>
      <c r="AZ1637" s="4"/>
      <c r="BA1637" s="4"/>
      <c r="BB1637" s="4"/>
      <c r="BC1637" s="4"/>
      <c r="BD1637" s="4"/>
      <c r="BE1637" s="4"/>
      <c r="BF1637" s="4"/>
      <c r="BG1637" s="4"/>
      <c r="BH1637" s="4"/>
      <c r="BI1637" s="4"/>
      <c r="BJ1637" s="4"/>
      <c r="BK1637" s="4"/>
      <c r="BL1637" s="4"/>
      <c r="BM1637" s="4"/>
      <c r="BN1637" s="4"/>
      <c r="BO1637" s="4"/>
      <c r="BP1637" s="4"/>
      <c r="BQ1637" s="4"/>
      <c r="BR1637" s="4"/>
      <c r="BS1637" s="4"/>
      <c r="BT1637" s="4"/>
      <c r="BU1637" s="4"/>
      <c r="BV1637" s="4"/>
      <c r="BW1637" s="4"/>
      <c r="BX1637" s="4"/>
      <c r="BY1637" s="4"/>
      <c r="BZ1637" s="4"/>
      <c r="CA1637" s="4"/>
      <c r="CB1637" s="4"/>
      <c r="CC1637" s="4"/>
      <c r="CD1637" s="4"/>
      <c r="CE1637" s="4"/>
      <c r="CF1637" s="4"/>
      <c r="CG1637" s="4"/>
      <c r="CH1637" s="4"/>
      <c r="CI1637" s="4"/>
      <c r="CJ1637" s="4"/>
      <c r="CK1637" s="4"/>
      <c r="CL1637" s="4"/>
      <c r="CM1637" s="4"/>
      <c r="CN1637" s="4"/>
      <c r="CO1637" s="4"/>
      <c r="CP1637" s="4"/>
      <c r="CQ1637" s="4"/>
      <c r="CR1637" s="4"/>
      <c r="CS1637" s="4"/>
      <c r="CT1637" s="4"/>
      <c r="CU1637" s="4"/>
      <c r="CV1637" s="4"/>
    </row>
    <row r="1638" spans="2:100" x14ac:dyDescent="0.25">
      <c r="B1638" s="5"/>
      <c r="C1638" s="5"/>
      <c r="D1638" s="5"/>
      <c r="E1638" s="5"/>
      <c r="F1638" s="5"/>
      <c r="G1638" s="5"/>
      <c r="H1638" s="5"/>
      <c r="I1638" s="5"/>
      <c r="J1638" s="5"/>
      <c r="K1638" s="5"/>
      <c r="L1638" s="5"/>
      <c r="M1638" s="5"/>
      <c r="N1638" s="5"/>
      <c r="O1638" s="5"/>
      <c r="P1638" s="5"/>
      <c r="Q1638" s="5"/>
      <c r="R1638" s="5"/>
      <c r="S1638" s="5"/>
      <c r="T1638" s="5"/>
      <c r="U1638" s="5"/>
      <c r="V1638" s="5"/>
      <c r="W1638" s="5"/>
      <c r="X1638" s="5"/>
      <c r="Y1638" s="5"/>
      <c r="Z1638" s="5"/>
      <c r="AA1638" s="5"/>
      <c r="AB1638" s="5"/>
      <c r="AC1638" s="5"/>
      <c r="AD1638" s="5"/>
      <c r="AE1638" s="5"/>
      <c r="AF1638" s="5"/>
      <c r="AG1638" s="5"/>
      <c r="AH1638" s="5"/>
      <c r="AI1638" s="5"/>
      <c r="AJ1638" s="5"/>
      <c r="AK1638" s="5"/>
      <c r="AL1638" s="5"/>
      <c r="AM1638" s="5"/>
      <c r="AN1638" s="5"/>
      <c r="AO1638" s="5"/>
      <c r="AP1638" s="5"/>
      <c r="AQ1638" s="5"/>
      <c r="AR1638" s="5"/>
      <c r="AS1638" s="5"/>
      <c r="AT1638" s="5"/>
      <c r="AU1638" s="5"/>
      <c r="AV1638" s="5"/>
      <c r="AW1638" s="5"/>
      <c r="AX1638" s="5"/>
      <c r="AY1638" s="5"/>
      <c r="AZ1638" s="5"/>
      <c r="BA1638" s="5"/>
      <c r="BB1638" s="5"/>
      <c r="BC1638" s="5"/>
      <c r="BD1638" s="5"/>
      <c r="BE1638" s="5"/>
      <c r="BF1638" s="5"/>
      <c r="BG1638" s="5"/>
      <c r="BH1638" s="5"/>
      <c r="BI1638" s="5"/>
      <c r="BJ1638" s="5"/>
      <c r="BK1638" s="5"/>
      <c r="BL1638" s="5"/>
      <c r="BM1638" s="5"/>
      <c r="BN1638" s="5"/>
      <c r="BO1638" s="5"/>
      <c r="BP1638" s="5"/>
      <c r="BQ1638" s="5"/>
      <c r="BR1638" s="5"/>
      <c r="BS1638" s="5"/>
      <c r="BT1638" s="5"/>
      <c r="BU1638" s="5"/>
      <c r="BV1638" s="5"/>
      <c r="BW1638" s="5"/>
      <c r="BX1638" s="5"/>
      <c r="BY1638" s="5"/>
      <c r="BZ1638" s="5"/>
      <c r="CA1638" s="5"/>
      <c r="CB1638" s="5"/>
      <c r="CC1638" s="5"/>
      <c r="CD1638" s="5"/>
      <c r="CE1638" s="5"/>
      <c r="CF1638" s="5"/>
      <c r="CG1638" s="5"/>
      <c r="CH1638" s="5"/>
      <c r="CI1638" s="5"/>
      <c r="CJ1638" s="5"/>
      <c r="CK1638" s="5"/>
      <c r="CL1638" s="5"/>
      <c r="CM1638" s="5"/>
      <c r="CN1638" s="5"/>
      <c r="CO1638" s="5"/>
      <c r="CP1638" s="5"/>
      <c r="CQ1638" s="5"/>
      <c r="CR1638" s="5"/>
      <c r="CS1638" s="5"/>
      <c r="CT1638" s="5"/>
      <c r="CU1638" s="5"/>
      <c r="CV1638" s="5"/>
    </row>
    <row r="1639" spans="2:100" x14ac:dyDescent="0.25"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S1639" s="3"/>
      <c r="BT1639" s="3"/>
      <c r="BU1639" s="3"/>
      <c r="BV1639" s="3"/>
      <c r="BW1639" s="3"/>
      <c r="BX1639" s="3"/>
      <c r="BY1639" s="3"/>
      <c r="BZ1639" s="3"/>
      <c r="CA1639" s="3"/>
      <c r="CB1639" s="3"/>
      <c r="CC1639" s="3"/>
      <c r="CD1639" s="3"/>
      <c r="CE1639" s="3"/>
      <c r="CF1639" s="3"/>
      <c r="CG1639" s="3"/>
      <c r="CH1639" s="3"/>
      <c r="CI1639" s="3"/>
      <c r="CJ1639" s="3"/>
      <c r="CK1639" s="3"/>
      <c r="CL1639" s="3"/>
      <c r="CM1639" s="3"/>
      <c r="CN1639" s="3"/>
      <c r="CO1639" s="3"/>
      <c r="CP1639" s="3"/>
      <c r="CQ1639" s="3"/>
      <c r="CR1639" s="3"/>
      <c r="CS1639" s="3"/>
      <c r="CT1639" s="3"/>
      <c r="CU1639" s="3"/>
      <c r="CV1639" s="3"/>
    </row>
    <row r="1640" spans="2:100" x14ac:dyDescent="0.25">
      <c r="B1640" s="4"/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4"/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4"/>
      <c r="AD1640" s="4"/>
      <c r="AE1640" s="4"/>
      <c r="AF1640" s="4"/>
      <c r="AG1640" s="4"/>
      <c r="AH1640" s="4"/>
      <c r="AI1640" s="4"/>
      <c r="AJ1640" s="4"/>
      <c r="AK1640" s="4"/>
      <c r="AL1640" s="4"/>
      <c r="AM1640" s="4"/>
      <c r="AN1640" s="4"/>
      <c r="AO1640" s="4"/>
      <c r="AP1640" s="4"/>
      <c r="AQ1640" s="4"/>
      <c r="AR1640" s="4"/>
      <c r="AS1640" s="4"/>
      <c r="AT1640" s="4"/>
      <c r="AU1640" s="4"/>
      <c r="AV1640" s="4"/>
      <c r="AW1640" s="4"/>
      <c r="AX1640" s="4"/>
      <c r="AY1640" s="4"/>
      <c r="AZ1640" s="4"/>
      <c r="BA1640" s="4"/>
      <c r="BB1640" s="4"/>
      <c r="BC1640" s="4"/>
      <c r="BD1640" s="4"/>
      <c r="BE1640" s="4"/>
      <c r="BF1640" s="4"/>
      <c r="BG1640" s="4"/>
      <c r="BH1640" s="4"/>
      <c r="BI1640" s="4"/>
      <c r="BJ1640" s="4"/>
      <c r="BK1640" s="4"/>
      <c r="BL1640" s="4"/>
      <c r="BM1640" s="4"/>
      <c r="BN1640" s="4"/>
      <c r="BO1640" s="4"/>
      <c r="BP1640" s="4"/>
      <c r="BQ1640" s="4"/>
      <c r="BR1640" s="4"/>
      <c r="BS1640" s="4"/>
      <c r="BT1640" s="4"/>
      <c r="BU1640" s="4"/>
      <c r="BV1640" s="4"/>
      <c r="BW1640" s="4"/>
      <c r="BX1640" s="4"/>
      <c r="BY1640" s="4"/>
      <c r="BZ1640" s="4"/>
      <c r="CA1640" s="4"/>
      <c r="CB1640" s="4"/>
      <c r="CC1640" s="4"/>
      <c r="CD1640" s="4"/>
      <c r="CE1640" s="4"/>
      <c r="CF1640" s="4"/>
      <c r="CG1640" s="4"/>
      <c r="CH1640" s="4"/>
      <c r="CI1640" s="4"/>
      <c r="CJ1640" s="4"/>
      <c r="CK1640" s="4"/>
      <c r="CL1640" s="4"/>
      <c r="CM1640" s="4"/>
      <c r="CN1640" s="4"/>
      <c r="CO1640" s="4"/>
      <c r="CP1640" s="4"/>
      <c r="CQ1640" s="4"/>
      <c r="CR1640" s="4"/>
      <c r="CS1640" s="4"/>
      <c r="CT1640" s="4"/>
      <c r="CU1640" s="4"/>
      <c r="CV1640" s="4"/>
    </row>
    <row r="1641" spans="2:100" x14ac:dyDescent="0.25">
      <c r="B1641" s="5"/>
      <c r="C1641" s="5"/>
      <c r="D1641" s="5"/>
      <c r="E1641" s="5"/>
      <c r="F1641" s="5"/>
      <c r="G1641" s="5"/>
      <c r="H1641" s="5"/>
      <c r="I1641" s="5"/>
      <c r="J1641" s="5"/>
      <c r="K1641" s="5"/>
      <c r="L1641" s="5"/>
      <c r="M1641" s="5"/>
      <c r="N1641" s="5"/>
      <c r="O1641" s="5"/>
      <c r="P1641" s="5"/>
      <c r="Q1641" s="5"/>
      <c r="R1641" s="5"/>
      <c r="S1641" s="5"/>
      <c r="T1641" s="5"/>
      <c r="U1641" s="5"/>
      <c r="V1641" s="5"/>
      <c r="W1641" s="5"/>
      <c r="X1641" s="5"/>
      <c r="Y1641" s="5"/>
      <c r="Z1641" s="5"/>
      <c r="AA1641" s="5"/>
      <c r="AB1641" s="5"/>
      <c r="AC1641" s="5"/>
      <c r="AD1641" s="5"/>
      <c r="AE1641" s="5"/>
      <c r="AF1641" s="5"/>
      <c r="AG1641" s="5"/>
      <c r="AH1641" s="5"/>
      <c r="AI1641" s="5"/>
      <c r="AJ1641" s="5"/>
      <c r="AK1641" s="5"/>
      <c r="AL1641" s="5"/>
      <c r="AM1641" s="5"/>
      <c r="AN1641" s="5"/>
      <c r="AO1641" s="5"/>
      <c r="AP1641" s="5"/>
      <c r="AQ1641" s="5"/>
      <c r="AR1641" s="5"/>
      <c r="AS1641" s="5"/>
      <c r="AT1641" s="5"/>
      <c r="AU1641" s="5"/>
      <c r="AV1641" s="5"/>
      <c r="AW1641" s="5"/>
      <c r="AX1641" s="5"/>
      <c r="AY1641" s="5"/>
      <c r="AZ1641" s="5"/>
      <c r="BA1641" s="5"/>
      <c r="BB1641" s="5"/>
      <c r="BC1641" s="5"/>
      <c r="BD1641" s="5"/>
      <c r="BE1641" s="5"/>
      <c r="BF1641" s="5"/>
      <c r="BG1641" s="5"/>
      <c r="BH1641" s="5"/>
      <c r="BI1641" s="5"/>
      <c r="BJ1641" s="5"/>
      <c r="BK1641" s="5"/>
      <c r="BL1641" s="5"/>
      <c r="BM1641" s="5"/>
      <c r="BN1641" s="5"/>
      <c r="BO1641" s="5"/>
      <c r="BP1641" s="5"/>
      <c r="BQ1641" s="5"/>
      <c r="BR1641" s="5"/>
      <c r="BS1641" s="5"/>
      <c r="BT1641" s="5"/>
      <c r="BU1641" s="5"/>
      <c r="BV1641" s="5"/>
      <c r="BW1641" s="5"/>
      <c r="BX1641" s="5"/>
      <c r="BY1641" s="5"/>
      <c r="BZ1641" s="5"/>
      <c r="CA1641" s="5"/>
      <c r="CB1641" s="5"/>
      <c r="CC1641" s="5"/>
      <c r="CD1641" s="5"/>
      <c r="CE1641" s="5"/>
      <c r="CF1641" s="5"/>
      <c r="CG1641" s="5"/>
      <c r="CH1641" s="5"/>
      <c r="CI1641" s="5"/>
      <c r="CJ1641" s="5"/>
      <c r="CK1641" s="5"/>
      <c r="CL1641" s="5"/>
      <c r="CM1641" s="5"/>
      <c r="CN1641" s="5"/>
      <c r="CO1641" s="5"/>
      <c r="CP1641" s="5"/>
      <c r="CQ1641" s="5"/>
      <c r="CR1641" s="5"/>
      <c r="CS1641" s="5"/>
      <c r="CT1641" s="5"/>
      <c r="CU1641" s="5"/>
      <c r="CV1641" s="5"/>
    </row>
    <row r="1642" spans="2:100" x14ac:dyDescent="0.25"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  <c r="CQ1642" s="3"/>
      <c r="CR1642" s="3"/>
      <c r="CS1642" s="3"/>
      <c r="CT1642" s="3"/>
      <c r="CU1642" s="3"/>
      <c r="CV1642" s="3"/>
    </row>
    <row r="1643" spans="2:100" x14ac:dyDescent="0.25">
      <c r="B1643" s="4"/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4"/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4"/>
      <c r="AD1643" s="4"/>
      <c r="AE1643" s="4"/>
      <c r="AF1643" s="4"/>
      <c r="AG1643" s="4"/>
      <c r="AH1643" s="4"/>
      <c r="AI1643" s="4"/>
      <c r="AJ1643" s="4"/>
      <c r="AK1643" s="4"/>
      <c r="AL1643" s="4"/>
      <c r="AM1643" s="4"/>
      <c r="AN1643" s="4"/>
      <c r="AO1643" s="4"/>
      <c r="AP1643" s="4"/>
      <c r="AQ1643" s="4"/>
      <c r="AR1643" s="4"/>
      <c r="AS1643" s="4"/>
      <c r="AT1643" s="4"/>
      <c r="AU1643" s="4"/>
      <c r="AV1643" s="4"/>
      <c r="AW1643" s="4"/>
      <c r="AX1643" s="4"/>
      <c r="AY1643" s="4"/>
      <c r="AZ1643" s="4"/>
      <c r="BA1643" s="4"/>
      <c r="BB1643" s="4"/>
      <c r="BC1643" s="4"/>
      <c r="BD1643" s="4"/>
      <c r="BE1643" s="4"/>
      <c r="BF1643" s="4"/>
      <c r="BG1643" s="4"/>
      <c r="BH1643" s="4"/>
      <c r="BI1643" s="4"/>
      <c r="BJ1643" s="4"/>
      <c r="BK1643" s="4"/>
      <c r="BL1643" s="4"/>
      <c r="BM1643" s="4"/>
      <c r="BN1643" s="4"/>
      <c r="BO1643" s="4"/>
      <c r="BP1643" s="4"/>
      <c r="BQ1643" s="4"/>
      <c r="BR1643" s="4"/>
      <c r="BS1643" s="4"/>
      <c r="BT1643" s="4"/>
      <c r="BU1643" s="4"/>
      <c r="BV1643" s="4"/>
      <c r="BW1643" s="4"/>
      <c r="BX1643" s="4"/>
      <c r="BY1643" s="4"/>
      <c r="BZ1643" s="4"/>
      <c r="CA1643" s="4"/>
      <c r="CB1643" s="4"/>
      <c r="CC1643" s="4"/>
      <c r="CD1643" s="4"/>
      <c r="CE1643" s="4"/>
      <c r="CF1643" s="4"/>
      <c r="CG1643" s="4"/>
      <c r="CH1643" s="4"/>
      <c r="CI1643" s="4"/>
      <c r="CJ1643" s="4"/>
      <c r="CK1643" s="4"/>
      <c r="CL1643" s="4"/>
      <c r="CM1643" s="4"/>
      <c r="CN1643" s="4"/>
      <c r="CO1643" s="4"/>
      <c r="CP1643" s="4"/>
      <c r="CQ1643" s="4"/>
      <c r="CR1643" s="4"/>
      <c r="CS1643" s="4"/>
      <c r="CT1643" s="4"/>
      <c r="CU1643" s="4"/>
      <c r="CV1643" s="4"/>
    </row>
    <row r="1644" spans="2:100" x14ac:dyDescent="0.25">
      <c r="B1644" s="5"/>
      <c r="C1644" s="5"/>
      <c r="D1644" s="5"/>
      <c r="E1644" s="5"/>
      <c r="F1644" s="5"/>
      <c r="G1644" s="5"/>
      <c r="H1644" s="5"/>
      <c r="I1644" s="5"/>
      <c r="J1644" s="5"/>
      <c r="K1644" s="5"/>
      <c r="L1644" s="5"/>
      <c r="M1644" s="5"/>
      <c r="N1644" s="5"/>
      <c r="O1644" s="5"/>
      <c r="P1644" s="5"/>
      <c r="Q1644" s="5"/>
      <c r="R1644" s="5"/>
      <c r="S1644" s="5"/>
      <c r="T1644" s="5"/>
      <c r="U1644" s="5"/>
      <c r="V1644" s="5"/>
      <c r="W1644" s="5"/>
      <c r="X1644" s="5"/>
      <c r="Y1644" s="5"/>
      <c r="Z1644" s="5"/>
      <c r="AA1644" s="5"/>
      <c r="AB1644" s="5"/>
      <c r="AC1644" s="5"/>
      <c r="AD1644" s="5"/>
      <c r="AE1644" s="5"/>
      <c r="AF1644" s="5"/>
      <c r="AG1644" s="5"/>
      <c r="AH1644" s="5"/>
      <c r="AI1644" s="5"/>
      <c r="AJ1644" s="5"/>
      <c r="AK1644" s="5"/>
      <c r="AL1644" s="5"/>
      <c r="AM1644" s="5"/>
      <c r="AN1644" s="5"/>
      <c r="AO1644" s="5"/>
      <c r="AP1644" s="5"/>
      <c r="AQ1644" s="5"/>
      <c r="AR1644" s="5"/>
      <c r="AS1644" s="5"/>
      <c r="AT1644" s="5"/>
      <c r="AU1644" s="5"/>
      <c r="AV1644" s="5"/>
      <c r="AW1644" s="5"/>
      <c r="AX1644" s="5"/>
      <c r="AY1644" s="5"/>
      <c r="AZ1644" s="5"/>
      <c r="BA1644" s="5"/>
      <c r="BB1644" s="5"/>
      <c r="BC1644" s="5"/>
      <c r="BD1644" s="5"/>
      <c r="BE1644" s="5"/>
      <c r="BF1644" s="5"/>
      <c r="BG1644" s="5"/>
      <c r="BH1644" s="5"/>
      <c r="BI1644" s="5"/>
      <c r="BJ1644" s="5"/>
      <c r="BK1644" s="5"/>
      <c r="BL1644" s="5"/>
      <c r="BM1644" s="5"/>
      <c r="BN1644" s="5"/>
      <c r="BO1644" s="5"/>
      <c r="BP1644" s="5"/>
      <c r="BQ1644" s="5"/>
      <c r="BR1644" s="5"/>
      <c r="BS1644" s="5"/>
      <c r="BT1644" s="5"/>
      <c r="BU1644" s="5"/>
      <c r="BV1644" s="5"/>
      <c r="BW1644" s="5"/>
      <c r="BX1644" s="5"/>
      <c r="BY1644" s="5"/>
      <c r="BZ1644" s="5"/>
      <c r="CA1644" s="5"/>
      <c r="CB1644" s="5"/>
      <c r="CC1644" s="5"/>
      <c r="CD1644" s="5"/>
      <c r="CE1644" s="5"/>
      <c r="CF1644" s="5"/>
      <c r="CG1644" s="5"/>
      <c r="CH1644" s="5"/>
      <c r="CI1644" s="5"/>
      <c r="CJ1644" s="5"/>
      <c r="CK1644" s="5"/>
      <c r="CL1644" s="5"/>
      <c r="CM1644" s="5"/>
      <c r="CN1644" s="5"/>
      <c r="CO1644" s="5"/>
      <c r="CP1644" s="5"/>
      <c r="CQ1644" s="5"/>
      <c r="CR1644" s="5"/>
      <c r="CS1644" s="5"/>
      <c r="CT1644" s="5"/>
      <c r="CU1644" s="5"/>
      <c r="CV1644" s="5"/>
    </row>
    <row r="1645" spans="2:100" x14ac:dyDescent="0.25"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S1645" s="3"/>
      <c r="BT1645" s="3"/>
      <c r="BU1645" s="3"/>
      <c r="BV1645" s="3"/>
      <c r="BW1645" s="3"/>
      <c r="BX1645" s="3"/>
      <c r="BY1645" s="3"/>
      <c r="BZ1645" s="3"/>
      <c r="CA1645" s="3"/>
      <c r="CB1645" s="3"/>
      <c r="CC1645" s="3"/>
      <c r="CD1645" s="3"/>
      <c r="CE1645" s="3"/>
      <c r="CF1645" s="3"/>
      <c r="CG1645" s="3"/>
      <c r="CH1645" s="3"/>
      <c r="CI1645" s="3"/>
      <c r="CJ1645" s="3"/>
      <c r="CK1645" s="3"/>
      <c r="CL1645" s="3"/>
      <c r="CM1645" s="3"/>
      <c r="CN1645" s="3"/>
      <c r="CO1645" s="3"/>
      <c r="CP1645" s="3"/>
      <c r="CQ1645" s="3"/>
      <c r="CR1645" s="3"/>
      <c r="CS1645" s="3"/>
      <c r="CT1645" s="3"/>
      <c r="CU1645" s="3"/>
      <c r="CV1645" s="3"/>
    </row>
    <row r="1646" spans="2:100" x14ac:dyDescent="0.25">
      <c r="B1646" s="4"/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4"/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4"/>
      <c r="AD1646" s="4"/>
      <c r="AE1646" s="4"/>
      <c r="AF1646" s="4"/>
      <c r="AG1646" s="4"/>
      <c r="AH1646" s="4"/>
      <c r="AI1646" s="4"/>
      <c r="AJ1646" s="4"/>
      <c r="AK1646" s="4"/>
      <c r="AL1646" s="4"/>
      <c r="AM1646" s="4"/>
      <c r="AN1646" s="4"/>
      <c r="AO1646" s="4"/>
      <c r="AP1646" s="4"/>
      <c r="AQ1646" s="4"/>
      <c r="AR1646" s="4"/>
      <c r="AS1646" s="4"/>
      <c r="AT1646" s="4"/>
      <c r="AU1646" s="4"/>
      <c r="AV1646" s="4"/>
      <c r="AW1646" s="4"/>
      <c r="AX1646" s="4"/>
      <c r="AY1646" s="4"/>
      <c r="AZ1646" s="4"/>
      <c r="BA1646" s="4"/>
      <c r="BB1646" s="4"/>
      <c r="BC1646" s="4"/>
      <c r="BD1646" s="4"/>
      <c r="BE1646" s="4"/>
      <c r="BF1646" s="4"/>
      <c r="BG1646" s="4"/>
      <c r="BH1646" s="4"/>
      <c r="BI1646" s="4"/>
      <c r="BJ1646" s="4"/>
      <c r="BK1646" s="4"/>
      <c r="BL1646" s="4"/>
      <c r="BM1646" s="4"/>
      <c r="BN1646" s="4"/>
      <c r="BO1646" s="4"/>
      <c r="BP1646" s="4"/>
      <c r="BQ1646" s="4"/>
      <c r="BR1646" s="4"/>
      <c r="BS1646" s="4"/>
      <c r="BT1646" s="4"/>
      <c r="BU1646" s="4"/>
      <c r="BV1646" s="4"/>
      <c r="BW1646" s="4"/>
      <c r="BX1646" s="4"/>
      <c r="BY1646" s="4"/>
      <c r="BZ1646" s="4"/>
      <c r="CA1646" s="4"/>
      <c r="CB1646" s="4"/>
      <c r="CC1646" s="4"/>
      <c r="CD1646" s="4"/>
      <c r="CE1646" s="4"/>
      <c r="CF1646" s="4"/>
      <c r="CG1646" s="4"/>
      <c r="CH1646" s="4"/>
      <c r="CI1646" s="4"/>
      <c r="CJ1646" s="4"/>
      <c r="CK1646" s="4"/>
      <c r="CL1646" s="4"/>
      <c r="CM1646" s="4"/>
      <c r="CN1646" s="4"/>
      <c r="CO1646" s="4"/>
      <c r="CP1646" s="4"/>
      <c r="CQ1646" s="4"/>
      <c r="CR1646" s="4"/>
      <c r="CS1646" s="4"/>
      <c r="CT1646" s="4"/>
      <c r="CU1646" s="4"/>
      <c r="CV1646" s="4"/>
    </row>
    <row r="1647" spans="2:100" x14ac:dyDescent="0.25">
      <c r="B1647" s="5"/>
      <c r="C1647" s="5"/>
      <c r="D1647" s="5"/>
      <c r="E1647" s="5"/>
      <c r="F1647" s="5"/>
      <c r="G1647" s="5"/>
      <c r="H1647" s="5"/>
      <c r="I1647" s="5"/>
      <c r="J1647" s="5"/>
      <c r="K1647" s="5"/>
      <c r="L1647" s="5"/>
      <c r="M1647" s="5"/>
      <c r="N1647" s="5"/>
      <c r="O1647" s="5"/>
      <c r="P1647" s="5"/>
      <c r="Q1647" s="5"/>
      <c r="R1647" s="5"/>
      <c r="S1647" s="5"/>
      <c r="T1647" s="5"/>
      <c r="U1647" s="5"/>
      <c r="V1647" s="5"/>
      <c r="W1647" s="5"/>
      <c r="X1647" s="5"/>
      <c r="Y1647" s="5"/>
      <c r="Z1647" s="5"/>
      <c r="AA1647" s="5"/>
      <c r="AB1647" s="5"/>
      <c r="AC1647" s="5"/>
      <c r="AD1647" s="5"/>
      <c r="AE1647" s="5"/>
      <c r="AF1647" s="5"/>
      <c r="AG1647" s="5"/>
      <c r="AH1647" s="5"/>
      <c r="AI1647" s="5"/>
      <c r="AJ1647" s="5"/>
      <c r="AK1647" s="5"/>
      <c r="AL1647" s="5"/>
      <c r="AM1647" s="5"/>
      <c r="AN1647" s="5"/>
      <c r="AO1647" s="5"/>
      <c r="AP1647" s="5"/>
      <c r="AQ1647" s="5"/>
      <c r="AR1647" s="5"/>
      <c r="AS1647" s="5"/>
      <c r="AT1647" s="5"/>
      <c r="AU1647" s="5"/>
      <c r="AV1647" s="5"/>
      <c r="AW1647" s="5"/>
      <c r="AX1647" s="5"/>
      <c r="AY1647" s="5"/>
      <c r="AZ1647" s="5"/>
      <c r="BA1647" s="5"/>
      <c r="BB1647" s="5"/>
      <c r="BC1647" s="5"/>
      <c r="BD1647" s="5"/>
      <c r="BE1647" s="5"/>
      <c r="BF1647" s="5"/>
      <c r="BG1647" s="5"/>
      <c r="BH1647" s="5"/>
      <c r="BI1647" s="5"/>
      <c r="BJ1647" s="5"/>
      <c r="BK1647" s="5"/>
      <c r="BL1647" s="5"/>
      <c r="BM1647" s="5"/>
      <c r="BN1647" s="5"/>
      <c r="BO1647" s="5"/>
      <c r="BP1647" s="5"/>
      <c r="BQ1647" s="5"/>
      <c r="BR1647" s="5"/>
      <c r="BS1647" s="5"/>
      <c r="BT1647" s="5"/>
      <c r="BU1647" s="5"/>
      <c r="BV1647" s="5"/>
      <c r="BW1647" s="5"/>
      <c r="BX1647" s="5"/>
      <c r="BY1647" s="5"/>
      <c r="BZ1647" s="5"/>
      <c r="CA1647" s="5"/>
      <c r="CB1647" s="5"/>
      <c r="CC1647" s="5"/>
      <c r="CD1647" s="5"/>
      <c r="CE1647" s="5"/>
      <c r="CF1647" s="5"/>
      <c r="CG1647" s="5"/>
      <c r="CH1647" s="5"/>
      <c r="CI1647" s="5"/>
      <c r="CJ1647" s="5"/>
      <c r="CK1647" s="5"/>
      <c r="CL1647" s="5"/>
      <c r="CM1647" s="5"/>
      <c r="CN1647" s="5"/>
      <c r="CO1647" s="5"/>
      <c r="CP1647" s="5"/>
      <c r="CQ1647" s="5"/>
      <c r="CR1647" s="5"/>
      <c r="CS1647" s="5"/>
      <c r="CT1647" s="5"/>
      <c r="CU1647" s="5"/>
      <c r="CV1647" s="5"/>
    </row>
    <row r="1648" spans="2:100" x14ac:dyDescent="0.25"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S1648" s="3"/>
      <c r="BT1648" s="3"/>
      <c r="BU1648" s="3"/>
      <c r="BV1648" s="3"/>
      <c r="BW1648" s="3"/>
      <c r="BX1648" s="3"/>
      <c r="BY1648" s="3"/>
      <c r="BZ1648" s="3"/>
      <c r="CA1648" s="3"/>
      <c r="CB1648" s="3"/>
      <c r="CC1648" s="3"/>
      <c r="CD1648" s="3"/>
      <c r="CE1648" s="3"/>
      <c r="CF1648" s="3"/>
      <c r="CG1648" s="3"/>
      <c r="CH1648" s="3"/>
      <c r="CI1648" s="3"/>
      <c r="CJ1648" s="3"/>
      <c r="CK1648" s="3"/>
      <c r="CL1648" s="3"/>
      <c r="CM1648" s="3"/>
      <c r="CN1648" s="3"/>
      <c r="CO1648" s="3"/>
      <c r="CP1648" s="3"/>
      <c r="CQ1648" s="3"/>
      <c r="CR1648" s="3"/>
      <c r="CS1648" s="3"/>
      <c r="CT1648" s="3"/>
      <c r="CU1648" s="3"/>
      <c r="CV1648" s="3"/>
    </row>
    <row r="1649" spans="2:100" x14ac:dyDescent="0.25">
      <c r="B1649" s="4"/>
      <c r="C1649" s="4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4"/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4"/>
      <c r="AD1649" s="4"/>
      <c r="AE1649" s="4"/>
      <c r="AF1649" s="4"/>
      <c r="AG1649" s="4"/>
      <c r="AH1649" s="4"/>
      <c r="AI1649" s="4"/>
      <c r="AJ1649" s="4"/>
      <c r="AK1649" s="4"/>
      <c r="AL1649" s="4"/>
      <c r="AM1649" s="4"/>
      <c r="AN1649" s="4"/>
      <c r="AO1649" s="4"/>
      <c r="AP1649" s="4"/>
      <c r="AQ1649" s="4"/>
      <c r="AR1649" s="4"/>
      <c r="AS1649" s="4"/>
      <c r="AT1649" s="4"/>
      <c r="AU1649" s="4"/>
      <c r="AV1649" s="4"/>
      <c r="AW1649" s="4"/>
      <c r="AX1649" s="4"/>
      <c r="AY1649" s="4"/>
      <c r="AZ1649" s="4"/>
      <c r="BA1649" s="4"/>
      <c r="BB1649" s="4"/>
      <c r="BC1649" s="4"/>
      <c r="BD1649" s="4"/>
      <c r="BE1649" s="4"/>
      <c r="BF1649" s="4"/>
      <c r="BG1649" s="4"/>
      <c r="BH1649" s="4"/>
      <c r="BI1649" s="4"/>
      <c r="BJ1649" s="4"/>
      <c r="BK1649" s="4"/>
      <c r="BL1649" s="4"/>
      <c r="BM1649" s="4"/>
      <c r="BN1649" s="4"/>
      <c r="BO1649" s="4"/>
      <c r="BP1649" s="4"/>
      <c r="BQ1649" s="4"/>
      <c r="BR1649" s="4"/>
      <c r="BS1649" s="4"/>
      <c r="BT1649" s="4"/>
      <c r="BU1649" s="4"/>
      <c r="BV1649" s="4"/>
      <c r="BW1649" s="4"/>
      <c r="BX1649" s="4"/>
      <c r="BY1649" s="4"/>
      <c r="BZ1649" s="4"/>
      <c r="CA1649" s="4"/>
      <c r="CB1649" s="4"/>
      <c r="CC1649" s="4"/>
      <c r="CD1649" s="4"/>
      <c r="CE1649" s="4"/>
      <c r="CF1649" s="4"/>
      <c r="CG1649" s="4"/>
      <c r="CH1649" s="4"/>
      <c r="CI1649" s="4"/>
      <c r="CJ1649" s="4"/>
      <c r="CK1649" s="4"/>
      <c r="CL1649" s="4"/>
      <c r="CM1649" s="4"/>
      <c r="CN1649" s="4"/>
      <c r="CO1649" s="4"/>
      <c r="CP1649" s="4"/>
      <c r="CQ1649" s="4"/>
      <c r="CR1649" s="4"/>
      <c r="CS1649" s="4"/>
      <c r="CT1649" s="4"/>
      <c r="CU1649" s="4"/>
      <c r="CV1649" s="4"/>
    </row>
    <row r="1650" spans="2:100" x14ac:dyDescent="0.25">
      <c r="B1650" s="5"/>
      <c r="C1650" s="5"/>
      <c r="D1650" s="5"/>
      <c r="E1650" s="5"/>
      <c r="F1650" s="5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  <c r="AA1650" s="5"/>
      <c r="AB1650" s="5"/>
      <c r="AC1650" s="5"/>
      <c r="AD1650" s="5"/>
      <c r="AE1650" s="5"/>
      <c r="AF1650" s="5"/>
      <c r="AG1650" s="5"/>
      <c r="AH1650" s="5"/>
      <c r="AI1650" s="5"/>
      <c r="AJ1650" s="5"/>
      <c r="AK1650" s="5"/>
      <c r="AL1650" s="5"/>
      <c r="AM1650" s="5"/>
      <c r="AN1650" s="5"/>
      <c r="AO1650" s="5"/>
      <c r="AP1650" s="5"/>
      <c r="AQ1650" s="5"/>
      <c r="AR1650" s="5"/>
      <c r="AS1650" s="5"/>
      <c r="AT1650" s="5"/>
      <c r="AU1650" s="5"/>
      <c r="AV1650" s="5"/>
      <c r="AW1650" s="5"/>
      <c r="AX1650" s="5"/>
      <c r="AY1650" s="5"/>
      <c r="AZ1650" s="5"/>
      <c r="BA1650" s="5"/>
      <c r="BB1650" s="5"/>
      <c r="BC1650" s="5"/>
      <c r="BD1650" s="5"/>
      <c r="BE1650" s="5"/>
      <c r="BF1650" s="5"/>
      <c r="BG1650" s="5"/>
      <c r="BH1650" s="5"/>
      <c r="BI1650" s="5"/>
      <c r="BJ1650" s="5"/>
      <c r="BK1650" s="5"/>
      <c r="BL1650" s="5"/>
      <c r="BM1650" s="5"/>
      <c r="BN1650" s="5"/>
      <c r="BO1650" s="5"/>
      <c r="BP1650" s="5"/>
      <c r="BQ1650" s="5"/>
      <c r="BR1650" s="5"/>
      <c r="BS1650" s="5"/>
      <c r="BT1650" s="5"/>
      <c r="BU1650" s="5"/>
      <c r="BV1650" s="5"/>
      <c r="BW1650" s="5"/>
      <c r="BX1650" s="5"/>
      <c r="BY1650" s="5"/>
      <c r="BZ1650" s="5"/>
      <c r="CA1650" s="5"/>
      <c r="CB1650" s="5"/>
      <c r="CC1650" s="5"/>
      <c r="CD1650" s="5"/>
      <c r="CE1650" s="5"/>
      <c r="CF1650" s="5"/>
      <c r="CG1650" s="5"/>
      <c r="CH1650" s="5"/>
      <c r="CI1650" s="5"/>
      <c r="CJ1650" s="5"/>
      <c r="CK1650" s="5"/>
      <c r="CL1650" s="5"/>
      <c r="CM1650" s="5"/>
      <c r="CN1650" s="5"/>
      <c r="CO1650" s="5"/>
      <c r="CP1650" s="5"/>
      <c r="CQ1650" s="5"/>
      <c r="CR1650" s="5"/>
      <c r="CS1650" s="5"/>
      <c r="CT1650" s="5"/>
      <c r="CU1650" s="5"/>
      <c r="CV1650" s="5"/>
    </row>
    <row r="1651" spans="2:100" x14ac:dyDescent="0.25"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S1651" s="3"/>
      <c r="BT1651" s="3"/>
      <c r="BU1651" s="3"/>
      <c r="BV1651" s="3"/>
      <c r="BW1651" s="3"/>
      <c r="BX1651" s="3"/>
      <c r="BY1651" s="3"/>
      <c r="BZ1651" s="3"/>
      <c r="CA1651" s="3"/>
      <c r="CB1651" s="3"/>
      <c r="CC1651" s="3"/>
      <c r="CD1651" s="3"/>
      <c r="CE1651" s="3"/>
      <c r="CF1651" s="3"/>
      <c r="CG1651" s="3"/>
      <c r="CH1651" s="3"/>
      <c r="CI1651" s="3"/>
      <c r="CJ1651" s="3"/>
      <c r="CK1651" s="3"/>
      <c r="CL1651" s="3"/>
      <c r="CM1651" s="3"/>
      <c r="CN1651" s="3"/>
      <c r="CO1651" s="3"/>
      <c r="CP1651" s="3"/>
      <c r="CQ1651" s="3"/>
      <c r="CR1651" s="3"/>
      <c r="CS1651" s="3"/>
      <c r="CT1651" s="3"/>
      <c r="CU1651" s="3"/>
      <c r="CV1651" s="3"/>
    </row>
    <row r="1652" spans="2:100" x14ac:dyDescent="0.25">
      <c r="B1652" s="4"/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4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4"/>
      <c r="AD1652" s="4"/>
      <c r="AE1652" s="4"/>
      <c r="AF1652" s="4"/>
      <c r="AG1652" s="4"/>
      <c r="AH1652" s="4"/>
      <c r="AI1652" s="4"/>
      <c r="AJ1652" s="4"/>
      <c r="AK1652" s="4"/>
      <c r="AL1652" s="4"/>
      <c r="AM1652" s="4"/>
      <c r="AN1652" s="4"/>
      <c r="AO1652" s="4"/>
      <c r="AP1652" s="4"/>
      <c r="AQ1652" s="4"/>
      <c r="AR1652" s="4"/>
      <c r="AS1652" s="4"/>
      <c r="AT1652" s="4"/>
      <c r="AU1652" s="4"/>
      <c r="AV1652" s="4"/>
      <c r="AW1652" s="4"/>
      <c r="AX1652" s="4"/>
      <c r="AY1652" s="4"/>
      <c r="AZ1652" s="4"/>
      <c r="BA1652" s="4"/>
      <c r="BB1652" s="4"/>
      <c r="BC1652" s="4"/>
      <c r="BD1652" s="4"/>
      <c r="BE1652" s="4"/>
      <c r="BF1652" s="4"/>
      <c r="BG1652" s="4"/>
      <c r="BH1652" s="4"/>
      <c r="BI1652" s="4"/>
      <c r="BJ1652" s="4"/>
      <c r="BK1652" s="4"/>
      <c r="BL1652" s="4"/>
      <c r="BM1652" s="4"/>
      <c r="BN1652" s="4"/>
      <c r="BO1652" s="4"/>
      <c r="BP1652" s="4"/>
      <c r="BQ1652" s="4"/>
      <c r="BR1652" s="4"/>
      <c r="BS1652" s="4"/>
      <c r="BT1652" s="4"/>
      <c r="BU1652" s="4"/>
      <c r="BV1652" s="4"/>
      <c r="BW1652" s="4"/>
      <c r="BX1652" s="4"/>
      <c r="BY1652" s="4"/>
      <c r="BZ1652" s="4"/>
      <c r="CA1652" s="4"/>
      <c r="CB1652" s="4"/>
      <c r="CC1652" s="4"/>
      <c r="CD1652" s="4"/>
      <c r="CE1652" s="4"/>
      <c r="CF1652" s="4"/>
      <c r="CG1652" s="4"/>
      <c r="CH1652" s="4"/>
      <c r="CI1652" s="4"/>
      <c r="CJ1652" s="4"/>
      <c r="CK1652" s="4"/>
      <c r="CL1652" s="4"/>
      <c r="CM1652" s="4"/>
      <c r="CN1652" s="4"/>
      <c r="CO1652" s="4"/>
      <c r="CP1652" s="4"/>
      <c r="CQ1652" s="4"/>
      <c r="CR1652" s="4"/>
      <c r="CS1652" s="4"/>
      <c r="CT1652" s="4"/>
      <c r="CU1652" s="4"/>
      <c r="CV1652" s="4"/>
    </row>
    <row r="1653" spans="2:100" x14ac:dyDescent="0.25">
      <c r="B1653" s="5"/>
      <c r="C1653" s="5"/>
      <c r="D1653" s="5"/>
      <c r="E1653" s="5"/>
      <c r="F1653" s="5"/>
      <c r="G1653" s="5"/>
      <c r="H1653" s="5"/>
      <c r="I1653" s="5"/>
      <c r="J1653" s="5"/>
      <c r="K1653" s="5"/>
      <c r="L1653" s="5"/>
      <c r="M1653" s="5"/>
      <c r="N1653" s="5"/>
      <c r="O1653" s="5"/>
      <c r="P1653" s="5"/>
      <c r="Q1653" s="5"/>
      <c r="R1653" s="5"/>
      <c r="S1653" s="5"/>
      <c r="T1653" s="5"/>
      <c r="U1653" s="5"/>
      <c r="V1653" s="5"/>
      <c r="W1653" s="5"/>
      <c r="X1653" s="5"/>
      <c r="Y1653" s="5"/>
      <c r="Z1653" s="5"/>
      <c r="AA1653" s="5"/>
      <c r="AB1653" s="5"/>
      <c r="AC1653" s="5"/>
      <c r="AD1653" s="5"/>
      <c r="AE1653" s="5"/>
      <c r="AF1653" s="5"/>
      <c r="AG1653" s="5"/>
      <c r="AH1653" s="5"/>
      <c r="AI1653" s="5"/>
      <c r="AJ1653" s="5"/>
      <c r="AK1653" s="5"/>
      <c r="AL1653" s="5"/>
      <c r="AM1653" s="5"/>
      <c r="AN1653" s="5"/>
      <c r="AO1653" s="5"/>
      <c r="AP1653" s="5"/>
      <c r="AQ1653" s="5"/>
      <c r="AR1653" s="5"/>
      <c r="AS1653" s="5"/>
      <c r="AT1653" s="5"/>
      <c r="AU1653" s="5"/>
      <c r="AV1653" s="5"/>
      <c r="AW1653" s="5"/>
      <c r="AX1653" s="5"/>
      <c r="AY1653" s="5"/>
      <c r="AZ1653" s="5"/>
      <c r="BA1653" s="5"/>
      <c r="BB1653" s="5"/>
      <c r="BC1653" s="5"/>
      <c r="BD1653" s="5"/>
      <c r="BE1653" s="5"/>
      <c r="BF1653" s="5"/>
      <c r="BG1653" s="5"/>
      <c r="BH1653" s="5"/>
      <c r="BI1653" s="5"/>
      <c r="BJ1653" s="5"/>
      <c r="BK1653" s="5"/>
      <c r="BL1653" s="5"/>
      <c r="BM1653" s="5"/>
      <c r="BN1653" s="5"/>
      <c r="BO1653" s="5"/>
      <c r="BP1653" s="5"/>
      <c r="BQ1653" s="5"/>
      <c r="BR1653" s="5"/>
      <c r="BS1653" s="5"/>
      <c r="BT1653" s="5"/>
      <c r="BU1653" s="5"/>
      <c r="BV1653" s="5"/>
      <c r="BW1653" s="5"/>
      <c r="BX1653" s="5"/>
      <c r="BY1653" s="5"/>
      <c r="BZ1653" s="5"/>
      <c r="CA1653" s="5"/>
      <c r="CB1653" s="5"/>
      <c r="CC1653" s="5"/>
      <c r="CD1653" s="5"/>
      <c r="CE1653" s="5"/>
      <c r="CF1653" s="5"/>
      <c r="CG1653" s="5"/>
      <c r="CH1653" s="5"/>
      <c r="CI1653" s="5"/>
      <c r="CJ1653" s="5"/>
      <c r="CK1653" s="5"/>
      <c r="CL1653" s="5"/>
      <c r="CM1653" s="5"/>
      <c r="CN1653" s="5"/>
      <c r="CO1653" s="5"/>
      <c r="CP1653" s="5"/>
      <c r="CQ1653" s="5"/>
      <c r="CR1653" s="5"/>
      <c r="CS1653" s="5"/>
      <c r="CT1653" s="5"/>
      <c r="CU1653" s="5"/>
      <c r="CV1653" s="5"/>
    </row>
    <row r="1654" spans="2:100" x14ac:dyDescent="0.25"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S1654" s="3"/>
      <c r="BT1654" s="3"/>
      <c r="BU1654" s="3"/>
      <c r="BV1654" s="3"/>
      <c r="BW1654" s="3"/>
      <c r="BX1654" s="3"/>
      <c r="BY1654" s="3"/>
      <c r="BZ1654" s="3"/>
      <c r="CA1654" s="3"/>
      <c r="CB1654" s="3"/>
      <c r="CC1654" s="3"/>
      <c r="CD1654" s="3"/>
      <c r="CE1654" s="3"/>
      <c r="CF1654" s="3"/>
      <c r="CG1654" s="3"/>
      <c r="CH1654" s="3"/>
      <c r="CI1654" s="3"/>
      <c r="CJ1654" s="3"/>
      <c r="CK1654" s="3"/>
      <c r="CL1654" s="3"/>
      <c r="CM1654" s="3"/>
      <c r="CN1654" s="3"/>
      <c r="CO1654" s="3"/>
      <c r="CP1654" s="3"/>
      <c r="CQ1654" s="3"/>
      <c r="CR1654" s="3"/>
      <c r="CS1654" s="3"/>
      <c r="CT1654" s="3"/>
      <c r="CU1654" s="3"/>
      <c r="CV1654" s="3"/>
    </row>
    <row r="1655" spans="2:100" x14ac:dyDescent="0.25">
      <c r="B1655" s="4"/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4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4"/>
      <c r="AD1655" s="4"/>
      <c r="AE1655" s="4"/>
      <c r="AF1655" s="4"/>
      <c r="AG1655" s="4"/>
      <c r="AH1655" s="4"/>
      <c r="AI1655" s="4"/>
      <c r="AJ1655" s="4"/>
      <c r="AK1655" s="4"/>
      <c r="AL1655" s="4"/>
      <c r="AM1655" s="4"/>
      <c r="AN1655" s="4"/>
      <c r="AO1655" s="4"/>
      <c r="AP1655" s="4"/>
      <c r="AQ1655" s="4"/>
      <c r="AR1655" s="4"/>
      <c r="AS1655" s="4"/>
      <c r="AT1655" s="4"/>
      <c r="AU1655" s="4"/>
      <c r="AV1655" s="4"/>
      <c r="AW1655" s="4"/>
      <c r="AX1655" s="4"/>
      <c r="AY1655" s="4"/>
      <c r="AZ1655" s="4"/>
      <c r="BA1655" s="4"/>
      <c r="BB1655" s="4"/>
      <c r="BC1655" s="4"/>
      <c r="BD1655" s="4"/>
      <c r="BE1655" s="4"/>
      <c r="BF1655" s="4"/>
      <c r="BG1655" s="4"/>
      <c r="BH1655" s="4"/>
      <c r="BI1655" s="4"/>
      <c r="BJ1655" s="4"/>
      <c r="BK1655" s="4"/>
      <c r="BL1655" s="4"/>
      <c r="BM1655" s="4"/>
      <c r="BN1655" s="4"/>
      <c r="BO1655" s="4"/>
      <c r="BP1655" s="4"/>
      <c r="BQ1655" s="4"/>
      <c r="BR1655" s="4"/>
      <c r="BS1655" s="4"/>
      <c r="BT1655" s="4"/>
      <c r="BU1655" s="4"/>
      <c r="BV1655" s="4"/>
      <c r="BW1655" s="4"/>
      <c r="BX1655" s="4"/>
      <c r="BY1655" s="4"/>
      <c r="BZ1655" s="4"/>
      <c r="CA1655" s="4"/>
      <c r="CB1655" s="4"/>
      <c r="CC1655" s="4"/>
      <c r="CD1655" s="4"/>
      <c r="CE1655" s="4"/>
      <c r="CF1655" s="4"/>
      <c r="CG1655" s="4"/>
      <c r="CH1655" s="4"/>
      <c r="CI1655" s="4"/>
      <c r="CJ1655" s="4"/>
      <c r="CK1655" s="4"/>
      <c r="CL1655" s="4"/>
      <c r="CM1655" s="4"/>
      <c r="CN1655" s="4"/>
      <c r="CO1655" s="4"/>
      <c r="CP1655" s="4"/>
      <c r="CQ1655" s="4"/>
      <c r="CR1655" s="4"/>
      <c r="CS1655" s="4"/>
      <c r="CT1655" s="4"/>
      <c r="CU1655" s="4"/>
      <c r="CV1655" s="4"/>
    </row>
    <row r="1656" spans="2:100" x14ac:dyDescent="0.25">
      <c r="B1656" s="5"/>
      <c r="C1656" s="5"/>
      <c r="D1656" s="5"/>
      <c r="E1656" s="5"/>
      <c r="F1656" s="5"/>
      <c r="G1656" s="5"/>
      <c r="H1656" s="5"/>
      <c r="I1656" s="5"/>
      <c r="J1656" s="5"/>
      <c r="K1656" s="5"/>
      <c r="L1656" s="5"/>
      <c r="M1656" s="5"/>
      <c r="N1656" s="5"/>
      <c r="O1656" s="5"/>
      <c r="P1656" s="5"/>
      <c r="Q1656" s="5"/>
      <c r="R1656" s="5"/>
      <c r="S1656" s="5"/>
      <c r="T1656" s="5"/>
      <c r="U1656" s="5"/>
      <c r="V1656" s="5"/>
      <c r="W1656" s="5"/>
      <c r="X1656" s="5"/>
      <c r="Y1656" s="5"/>
      <c r="Z1656" s="5"/>
      <c r="AA1656" s="5"/>
      <c r="AB1656" s="5"/>
      <c r="AC1656" s="5"/>
      <c r="AD1656" s="5"/>
      <c r="AE1656" s="5"/>
      <c r="AF1656" s="5"/>
      <c r="AG1656" s="5"/>
      <c r="AH1656" s="5"/>
      <c r="AI1656" s="5"/>
      <c r="AJ1656" s="5"/>
      <c r="AK1656" s="5"/>
      <c r="AL1656" s="5"/>
      <c r="AM1656" s="5"/>
      <c r="AN1656" s="5"/>
      <c r="AO1656" s="5"/>
      <c r="AP1656" s="5"/>
      <c r="AQ1656" s="5"/>
      <c r="AR1656" s="5"/>
      <c r="AS1656" s="5"/>
      <c r="AT1656" s="5"/>
      <c r="AU1656" s="5"/>
      <c r="AV1656" s="5"/>
      <c r="AW1656" s="5"/>
      <c r="AX1656" s="5"/>
      <c r="AY1656" s="5"/>
      <c r="AZ1656" s="5"/>
      <c r="BA1656" s="5"/>
      <c r="BB1656" s="5"/>
      <c r="BC1656" s="5"/>
      <c r="BD1656" s="5"/>
      <c r="BE1656" s="5"/>
      <c r="BF1656" s="5"/>
      <c r="BG1656" s="5"/>
      <c r="BH1656" s="5"/>
      <c r="BI1656" s="5"/>
      <c r="BJ1656" s="5"/>
      <c r="BK1656" s="5"/>
      <c r="BL1656" s="5"/>
      <c r="BM1656" s="5"/>
      <c r="BN1656" s="5"/>
      <c r="BO1656" s="5"/>
      <c r="BP1656" s="5"/>
      <c r="BQ1656" s="5"/>
      <c r="BR1656" s="5"/>
      <c r="BS1656" s="5"/>
      <c r="BT1656" s="5"/>
      <c r="BU1656" s="5"/>
      <c r="BV1656" s="5"/>
      <c r="BW1656" s="5"/>
      <c r="BX1656" s="5"/>
      <c r="BY1656" s="5"/>
      <c r="BZ1656" s="5"/>
      <c r="CA1656" s="5"/>
      <c r="CB1656" s="5"/>
      <c r="CC1656" s="5"/>
      <c r="CD1656" s="5"/>
      <c r="CE1656" s="5"/>
      <c r="CF1656" s="5"/>
      <c r="CG1656" s="5"/>
      <c r="CH1656" s="5"/>
      <c r="CI1656" s="5"/>
      <c r="CJ1656" s="5"/>
      <c r="CK1656" s="5"/>
      <c r="CL1656" s="5"/>
      <c r="CM1656" s="5"/>
      <c r="CN1656" s="5"/>
      <c r="CO1656" s="5"/>
      <c r="CP1656" s="5"/>
      <c r="CQ1656" s="5"/>
      <c r="CR1656" s="5"/>
      <c r="CS1656" s="5"/>
      <c r="CT1656" s="5"/>
      <c r="CU1656" s="5"/>
      <c r="CV1656" s="5"/>
    </row>
    <row r="1657" spans="2:100" x14ac:dyDescent="0.25"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S1657" s="3"/>
      <c r="BT1657" s="3"/>
      <c r="BU1657" s="3"/>
      <c r="BV1657" s="3"/>
      <c r="BW1657" s="3"/>
      <c r="BX1657" s="3"/>
      <c r="BY1657" s="3"/>
      <c r="BZ1657" s="3"/>
      <c r="CA1657" s="3"/>
      <c r="CB1657" s="3"/>
      <c r="CC1657" s="3"/>
      <c r="CD1657" s="3"/>
      <c r="CE1657" s="3"/>
      <c r="CF1657" s="3"/>
      <c r="CG1657" s="3"/>
      <c r="CH1657" s="3"/>
      <c r="CI1657" s="3"/>
      <c r="CJ1657" s="3"/>
      <c r="CK1657" s="3"/>
      <c r="CL1657" s="3"/>
      <c r="CM1657" s="3"/>
      <c r="CN1657" s="3"/>
      <c r="CO1657" s="3"/>
      <c r="CP1657" s="3"/>
      <c r="CQ1657" s="3"/>
      <c r="CR1657" s="3"/>
      <c r="CS1657" s="3"/>
      <c r="CT1657" s="3"/>
      <c r="CU1657" s="3"/>
      <c r="CV1657" s="3"/>
    </row>
    <row r="1658" spans="2:100" x14ac:dyDescent="0.25">
      <c r="B1658" s="4"/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4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4"/>
      <c r="AD1658" s="4"/>
      <c r="AE1658" s="4"/>
      <c r="AF1658" s="4"/>
      <c r="AG1658" s="4"/>
      <c r="AH1658" s="4"/>
      <c r="AI1658" s="4"/>
      <c r="AJ1658" s="4"/>
      <c r="AK1658" s="4"/>
      <c r="AL1658" s="4"/>
      <c r="AM1658" s="4"/>
      <c r="AN1658" s="4"/>
      <c r="AO1658" s="4"/>
      <c r="AP1658" s="4"/>
      <c r="AQ1658" s="4"/>
      <c r="AR1658" s="4"/>
      <c r="AS1658" s="4"/>
      <c r="AT1658" s="4"/>
      <c r="AU1658" s="4"/>
      <c r="AV1658" s="4"/>
      <c r="AW1658" s="4"/>
      <c r="AX1658" s="4"/>
      <c r="AY1658" s="4"/>
      <c r="AZ1658" s="4"/>
      <c r="BA1658" s="4"/>
      <c r="BB1658" s="4"/>
      <c r="BC1658" s="4"/>
      <c r="BD1658" s="4"/>
      <c r="BE1658" s="4"/>
      <c r="BF1658" s="4"/>
      <c r="BG1658" s="4"/>
      <c r="BH1658" s="4"/>
      <c r="BI1658" s="4"/>
      <c r="BJ1658" s="4"/>
      <c r="BK1658" s="4"/>
      <c r="BL1658" s="4"/>
      <c r="BM1658" s="4"/>
      <c r="BN1658" s="4"/>
      <c r="BO1658" s="4"/>
      <c r="BP1658" s="4"/>
      <c r="BQ1658" s="4"/>
      <c r="BR1658" s="4"/>
      <c r="BS1658" s="4"/>
      <c r="BT1658" s="4"/>
      <c r="BU1658" s="4"/>
      <c r="BV1658" s="4"/>
      <c r="BW1658" s="4"/>
      <c r="BX1658" s="4"/>
      <c r="BY1658" s="4"/>
      <c r="BZ1658" s="4"/>
      <c r="CA1658" s="4"/>
      <c r="CB1658" s="4"/>
      <c r="CC1658" s="4"/>
      <c r="CD1658" s="4"/>
      <c r="CE1658" s="4"/>
      <c r="CF1658" s="4"/>
      <c r="CG1658" s="4"/>
      <c r="CH1658" s="4"/>
      <c r="CI1658" s="4"/>
      <c r="CJ1658" s="4"/>
      <c r="CK1658" s="4"/>
      <c r="CL1658" s="4"/>
      <c r="CM1658" s="4"/>
      <c r="CN1658" s="4"/>
      <c r="CO1658" s="4"/>
      <c r="CP1658" s="4"/>
      <c r="CQ1658" s="4"/>
      <c r="CR1658" s="4"/>
      <c r="CS1658" s="4"/>
      <c r="CT1658" s="4"/>
      <c r="CU1658" s="4"/>
      <c r="CV1658" s="4"/>
    </row>
    <row r="1659" spans="2:100" x14ac:dyDescent="0.25">
      <c r="B1659" s="5"/>
      <c r="C1659" s="5"/>
      <c r="D1659" s="5"/>
      <c r="E1659" s="5"/>
      <c r="F1659" s="5"/>
      <c r="G1659" s="5"/>
      <c r="H1659" s="5"/>
      <c r="I1659" s="5"/>
      <c r="J1659" s="5"/>
      <c r="K1659" s="5"/>
      <c r="L1659" s="5"/>
      <c r="M1659" s="5"/>
      <c r="N1659" s="5"/>
      <c r="O1659" s="5"/>
      <c r="P1659" s="5"/>
      <c r="Q1659" s="5"/>
      <c r="R1659" s="5"/>
      <c r="S1659" s="5"/>
      <c r="T1659" s="5"/>
      <c r="U1659" s="5"/>
      <c r="V1659" s="5"/>
      <c r="W1659" s="5"/>
      <c r="X1659" s="5"/>
      <c r="Y1659" s="5"/>
      <c r="Z1659" s="5"/>
      <c r="AA1659" s="5"/>
      <c r="AB1659" s="5"/>
      <c r="AC1659" s="5"/>
      <c r="AD1659" s="5"/>
      <c r="AE1659" s="5"/>
      <c r="AF1659" s="5"/>
      <c r="AG1659" s="5"/>
      <c r="AH1659" s="5"/>
      <c r="AI1659" s="5"/>
      <c r="AJ1659" s="5"/>
      <c r="AK1659" s="5"/>
      <c r="AL1659" s="5"/>
      <c r="AM1659" s="5"/>
      <c r="AN1659" s="5"/>
      <c r="AO1659" s="5"/>
      <c r="AP1659" s="5"/>
      <c r="AQ1659" s="5"/>
      <c r="AR1659" s="5"/>
      <c r="AS1659" s="5"/>
      <c r="AT1659" s="5"/>
      <c r="AU1659" s="5"/>
      <c r="AV1659" s="5"/>
      <c r="AW1659" s="5"/>
      <c r="AX1659" s="5"/>
      <c r="AY1659" s="5"/>
      <c r="AZ1659" s="5"/>
      <c r="BA1659" s="5"/>
      <c r="BB1659" s="5"/>
      <c r="BC1659" s="5"/>
      <c r="BD1659" s="5"/>
      <c r="BE1659" s="5"/>
      <c r="BF1659" s="5"/>
      <c r="BG1659" s="5"/>
      <c r="BH1659" s="5"/>
      <c r="BI1659" s="5"/>
      <c r="BJ1659" s="5"/>
      <c r="BK1659" s="5"/>
      <c r="BL1659" s="5"/>
      <c r="BM1659" s="5"/>
      <c r="BN1659" s="5"/>
      <c r="BO1659" s="5"/>
      <c r="BP1659" s="5"/>
      <c r="BQ1659" s="5"/>
      <c r="BR1659" s="5"/>
      <c r="BS1659" s="5"/>
      <c r="BT1659" s="5"/>
      <c r="BU1659" s="5"/>
      <c r="BV1659" s="5"/>
      <c r="BW1659" s="5"/>
      <c r="BX1659" s="5"/>
      <c r="BY1659" s="5"/>
      <c r="BZ1659" s="5"/>
      <c r="CA1659" s="5"/>
      <c r="CB1659" s="5"/>
      <c r="CC1659" s="5"/>
      <c r="CD1659" s="5"/>
      <c r="CE1659" s="5"/>
      <c r="CF1659" s="5"/>
      <c r="CG1659" s="5"/>
      <c r="CH1659" s="5"/>
      <c r="CI1659" s="5"/>
      <c r="CJ1659" s="5"/>
      <c r="CK1659" s="5"/>
      <c r="CL1659" s="5"/>
      <c r="CM1659" s="5"/>
      <c r="CN1659" s="5"/>
      <c r="CO1659" s="5"/>
      <c r="CP1659" s="5"/>
      <c r="CQ1659" s="5"/>
      <c r="CR1659" s="5"/>
      <c r="CS1659" s="5"/>
      <c r="CT1659" s="5"/>
      <c r="CU1659" s="5"/>
      <c r="CV1659" s="5"/>
    </row>
    <row r="1660" spans="2:100" x14ac:dyDescent="0.25"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S1660" s="3"/>
      <c r="BT1660" s="3"/>
      <c r="BU1660" s="3"/>
      <c r="BV1660" s="3"/>
      <c r="BW1660" s="3"/>
      <c r="BX1660" s="3"/>
      <c r="BY1660" s="3"/>
      <c r="BZ1660" s="3"/>
      <c r="CA1660" s="3"/>
      <c r="CB1660" s="3"/>
      <c r="CC1660" s="3"/>
      <c r="CD1660" s="3"/>
      <c r="CE1660" s="3"/>
      <c r="CF1660" s="3"/>
      <c r="CG1660" s="3"/>
      <c r="CH1660" s="3"/>
      <c r="CI1660" s="3"/>
      <c r="CJ1660" s="3"/>
      <c r="CK1660" s="3"/>
      <c r="CL1660" s="3"/>
      <c r="CM1660" s="3"/>
      <c r="CN1660" s="3"/>
      <c r="CO1660" s="3"/>
      <c r="CP1660" s="3"/>
      <c r="CQ1660" s="3"/>
      <c r="CR1660" s="3"/>
      <c r="CS1660" s="3"/>
      <c r="CT1660" s="3"/>
      <c r="CU1660" s="3"/>
      <c r="CV1660" s="3"/>
    </row>
    <row r="1661" spans="2:100" x14ac:dyDescent="0.25">
      <c r="B1661" s="4"/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4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4"/>
      <c r="AD1661" s="4"/>
      <c r="AE1661" s="4"/>
      <c r="AF1661" s="4"/>
      <c r="AG1661" s="4"/>
      <c r="AH1661" s="4"/>
      <c r="AI1661" s="4"/>
      <c r="AJ1661" s="4"/>
      <c r="AK1661" s="4"/>
      <c r="AL1661" s="4"/>
      <c r="AM1661" s="4"/>
      <c r="AN1661" s="4"/>
      <c r="AO1661" s="4"/>
      <c r="AP1661" s="4"/>
      <c r="AQ1661" s="4"/>
      <c r="AR1661" s="4"/>
      <c r="AS1661" s="4"/>
      <c r="AT1661" s="4"/>
      <c r="AU1661" s="4"/>
      <c r="AV1661" s="4"/>
      <c r="AW1661" s="4"/>
      <c r="AX1661" s="4"/>
      <c r="AY1661" s="4"/>
      <c r="AZ1661" s="4"/>
      <c r="BA1661" s="4"/>
      <c r="BB1661" s="4"/>
      <c r="BC1661" s="4"/>
      <c r="BD1661" s="4"/>
      <c r="BE1661" s="4"/>
      <c r="BF1661" s="4"/>
      <c r="BG1661" s="4"/>
      <c r="BH1661" s="4"/>
      <c r="BI1661" s="4"/>
      <c r="BJ1661" s="4"/>
      <c r="BK1661" s="4"/>
      <c r="BL1661" s="4"/>
      <c r="BM1661" s="4"/>
      <c r="BN1661" s="4"/>
      <c r="BO1661" s="4"/>
      <c r="BP1661" s="4"/>
      <c r="BQ1661" s="4"/>
      <c r="BR1661" s="4"/>
      <c r="BS1661" s="4"/>
      <c r="BT1661" s="4"/>
      <c r="BU1661" s="4"/>
      <c r="BV1661" s="4"/>
      <c r="BW1661" s="4"/>
      <c r="BX1661" s="4"/>
      <c r="BY1661" s="4"/>
      <c r="BZ1661" s="4"/>
      <c r="CA1661" s="4"/>
      <c r="CB1661" s="4"/>
      <c r="CC1661" s="4"/>
      <c r="CD1661" s="4"/>
      <c r="CE1661" s="4"/>
      <c r="CF1661" s="4"/>
      <c r="CG1661" s="4"/>
      <c r="CH1661" s="4"/>
      <c r="CI1661" s="4"/>
      <c r="CJ1661" s="4"/>
      <c r="CK1661" s="4"/>
      <c r="CL1661" s="4"/>
      <c r="CM1661" s="4"/>
      <c r="CN1661" s="4"/>
      <c r="CO1661" s="4"/>
      <c r="CP1661" s="4"/>
      <c r="CQ1661" s="4"/>
      <c r="CR1661" s="4"/>
      <c r="CS1661" s="4"/>
      <c r="CT1661" s="4"/>
      <c r="CU1661" s="4"/>
      <c r="CV1661" s="4"/>
    </row>
    <row r="1662" spans="2:100" x14ac:dyDescent="0.25">
      <c r="B1662" s="5"/>
      <c r="C1662" s="5"/>
      <c r="D1662" s="5"/>
      <c r="E1662" s="5"/>
      <c r="F1662" s="5"/>
      <c r="G1662" s="5"/>
      <c r="H1662" s="5"/>
      <c r="I1662" s="5"/>
      <c r="J1662" s="5"/>
      <c r="K1662" s="5"/>
      <c r="L1662" s="5"/>
      <c r="M1662" s="5"/>
      <c r="N1662" s="5"/>
      <c r="O1662" s="5"/>
      <c r="P1662" s="5"/>
      <c r="Q1662" s="5"/>
      <c r="R1662" s="5"/>
      <c r="S1662" s="5"/>
      <c r="T1662" s="5"/>
      <c r="U1662" s="5"/>
      <c r="V1662" s="5"/>
      <c r="W1662" s="5"/>
      <c r="X1662" s="5"/>
      <c r="Y1662" s="5"/>
      <c r="Z1662" s="5"/>
      <c r="AA1662" s="5"/>
      <c r="AB1662" s="5"/>
      <c r="AC1662" s="5"/>
      <c r="AD1662" s="5"/>
      <c r="AE1662" s="5"/>
      <c r="AF1662" s="5"/>
      <c r="AG1662" s="5"/>
      <c r="AH1662" s="5"/>
      <c r="AI1662" s="5"/>
      <c r="AJ1662" s="5"/>
      <c r="AK1662" s="5"/>
      <c r="AL1662" s="5"/>
      <c r="AM1662" s="5"/>
      <c r="AN1662" s="5"/>
      <c r="AO1662" s="5"/>
      <c r="AP1662" s="5"/>
      <c r="AQ1662" s="5"/>
      <c r="AR1662" s="5"/>
      <c r="AS1662" s="5"/>
      <c r="AT1662" s="5"/>
      <c r="AU1662" s="5"/>
      <c r="AV1662" s="5"/>
      <c r="AW1662" s="5"/>
      <c r="AX1662" s="5"/>
      <c r="AY1662" s="5"/>
      <c r="AZ1662" s="5"/>
      <c r="BA1662" s="5"/>
      <c r="BB1662" s="5"/>
      <c r="BC1662" s="5"/>
      <c r="BD1662" s="5"/>
      <c r="BE1662" s="5"/>
      <c r="BF1662" s="5"/>
      <c r="BG1662" s="5"/>
      <c r="BH1662" s="5"/>
      <c r="BI1662" s="5"/>
      <c r="BJ1662" s="5"/>
      <c r="BK1662" s="5"/>
      <c r="BL1662" s="5"/>
      <c r="BM1662" s="5"/>
      <c r="BN1662" s="5"/>
      <c r="BO1662" s="5"/>
      <c r="BP1662" s="5"/>
      <c r="BQ1662" s="5"/>
      <c r="BR1662" s="5"/>
      <c r="BS1662" s="5"/>
      <c r="BT1662" s="5"/>
      <c r="BU1662" s="5"/>
      <c r="BV1662" s="5"/>
      <c r="BW1662" s="5"/>
      <c r="BX1662" s="5"/>
      <c r="BY1662" s="5"/>
      <c r="BZ1662" s="5"/>
      <c r="CA1662" s="5"/>
      <c r="CB1662" s="5"/>
      <c r="CC1662" s="5"/>
      <c r="CD1662" s="5"/>
      <c r="CE1662" s="5"/>
      <c r="CF1662" s="5"/>
      <c r="CG1662" s="5"/>
      <c r="CH1662" s="5"/>
      <c r="CI1662" s="5"/>
      <c r="CJ1662" s="5"/>
      <c r="CK1662" s="5"/>
      <c r="CL1662" s="5"/>
      <c r="CM1662" s="5"/>
      <c r="CN1662" s="5"/>
      <c r="CO1662" s="5"/>
      <c r="CP1662" s="5"/>
      <c r="CQ1662" s="5"/>
      <c r="CR1662" s="5"/>
      <c r="CS1662" s="5"/>
      <c r="CT1662" s="5"/>
      <c r="CU1662" s="5"/>
      <c r="CV1662" s="5"/>
    </row>
    <row r="1663" spans="2:100" x14ac:dyDescent="0.25"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S1663" s="3"/>
      <c r="BT1663" s="3"/>
      <c r="BU1663" s="3"/>
      <c r="BV1663" s="3"/>
      <c r="BW1663" s="3"/>
      <c r="BX1663" s="3"/>
      <c r="BY1663" s="3"/>
      <c r="BZ1663" s="3"/>
      <c r="CA1663" s="3"/>
      <c r="CB1663" s="3"/>
      <c r="CC1663" s="3"/>
      <c r="CD1663" s="3"/>
      <c r="CE1663" s="3"/>
      <c r="CF1663" s="3"/>
      <c r="CG1663" s="3"/>
      <c r="CH1663" s="3"/>
      <c r="CI1663" s="3"/>
      <c r="CJ1663" s="3"/>
      <c r="CK1663" s="3"/>
      <c r="CL1663" s="3"/>
      <c r="CM1663" s="3"/>
      <c r="CN1663" s="3"/>
      <c r="CO1663" s="3"/>
      <c r="CP1663" s="3"/>
      <c r="CQ1663" s="3"/>
      <c r="CR1663" s="3"/>
      <c r="CS1663" s="3"/>
      <c r="CT1663" s="3"/>
      <c r="CU1663" s="3"/>
      <c r="CV1663" s="3"/>
    </row>
    <row r="1664" spans="2:100" x14ac:dyDescent="0.25">
      <c r="B1664" s="4"/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4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4"/>
      <c r="AD1664" s="4"/>
      <c r="AE1664" s="4"/>
      <c r="AF1664" s="4"/>
      <c r="AG1664" s="4"/>
      <c r="AH1664" s="4"/>
      <c r="AI1664" s="4"/>
      <c r="AJ1664" s="4"/>
      <c r="AK1664" s="4"/>
      <c r="AL1664" s="4"/>
      <c r="AM1664" s="4"/>
      <c r="AN1664" s="4"/>
      <c r="AO1664" s="4"/>
      <c r="AP1664" s="4"/>
      <c r="AQ1664" s="4"/>
      <c r="AR1664" s="4"/>
      <c r="AS1664" s="4"/>
      <c r="AT1664" s="4"/>
      <c r="AU1664" s="4"/>
      <c r="AV1664" s="4"/>
      <c r="AW1664" s="4"/>
      <c r="AX1664" s="4"/>
      <c r="AY1664" s="4"/>
      <c r="AZ1664" s="4"/>
      <c r="BA1664" s="4"/>
      <c r="BB1664" s="4"/>
      <c r="BC1664" s="4"/>
      <c r="BD1664" s="4"/>
      <c r="BE1664" s="4"/>
      <c r="BF1664" s="4"/>
      <c r="BG1664" s="4"/>
      <c r="BH1664" s="4"/>
      <c r="BI1664" s="4"/>
      <c r="BJ1664" s="4"/>
      <c r="BK1664" s="4"/>
      <c r="BL1664" s="4"/>
      <c r="BM1664" s="4"/>
      <c r="BN1664" s="4"/>
      <c r="BO1664" s="4"/>
      <c r="BP1664" s="4"/>
      <c r="BQ1664" s="4"/>
      <c r="BR1664" s="4"/>
      <c r="BS1664" s="4"/>
      <c r="BT1664" s="4"/>
      <c r="BU1664" s="4"/>
      <c r="BV1664" s="4"/>
      <c r="BW1664" s="4"/>
      <c r="BX1664" s="4"/>
      <c r="BY1664" s="4"/>
      <c r="BZ1664" s="4"/>
      <c r="CA1664" s="4"/>
      <c r="CB1664" s="4"/>
      <c r="CC1664" s="4"/>
      <c r="CD1664" s="4"/>
      <c r="CE1664" s="4"/>
      <c r="CF1664" s="4"/>
      <c r="CG1664" s="4"/>
      <c r="CH1664" s="4"/>
      <c r="CI1664" s="4"/>
      <c r="CJ1664" s="4"/>
      <c r="CK1664" s="4"/>
      <c r="CL1664" s="4"/>
      <c r="CM1664" s="4"/>
      <c r="CN1664" s="4"/>
      <c r="CO1664" s="4"/>
      <c r="CP1664" s="4"/>
      <c r="CQ1664" s="4"/>
      <c r="CR1664" s="4"/>
      <c r="CS1664" s="4"/>
      <c r="CT1664" s="4"/>
      <c r="CU1664" s="4"/>
      <c r="CV1664" s="4"/>
    </row>
    <row r="1665" spans="2:100" x14ac:dyDescent="0.25">
      <c r="B1665" s="5"/>
      <c r="C1665" s="5"/>
      <c r="D1665" s="5"/>
      <c r="E1665" s="5"/>
      <c r="F1665" s="5"/>
      <c r="G1665" s="5"/>
      <c r="H1665" s="5"/>
      <c r="I1665" s="5"/>
      <c r="J1665" s="5"/>
      <c r="K1665" s="5"/>
      <c r="L1665" s="5"/>
      <c r="M1665" s="5"/>
      <c r="N1665" s="5"/>
      <c r="O1665" s="5"/>
      <c r="P1665" s="5"/>
      <c r="Q1665" s="5"/>
      <c r="R1665" s="5"/>
      <c r="S1665" s="5"/>
      <c r="T1665" s="5"/>
      <c r="U1665" s="5"/>
      <c r="V1665" s="5"/>
      <c r="W1665" s="5"/>
      <c r="X1665" s="5"/>
      <c r="Y1665" s="5"/>
      <c r="Z1665" s="5"/>
      <c r="AA1665" s="5"/>
      <c r="AB1665" s="5"/>
      <c r="AC1665" s="5"/>
      <c r="AD1665" s="5"/>
      <c r="AE1665" s="5"/>
      <c r="AF1665" s="5"/>
      <c r="AG1665" s="5"/>
      <c r="AH1665" s="5"/>
      <c r="AI1665" s="5"/>
      <c r="AJ1665" s="5"/>
      <c r="AK1665" s="5"/>
      <c r="AL1665" s="5"/>
      <c r="AM1665" s="5"/>
      <c r="AN1665" s="5"/>
      <c r="AO1665" s="5"/>
      <c r="AP1665" s="5"/>
      <c r="AQ1665" s="5"/>
      <c r="AR1665" s="5"/>
      <c r="AS1665" s="5"/>
      <c r="AT1665" s="5"/>
      <c r="AU1665" s="5"/>
      <c r="AV1665" s="5"/>
      <c r="AW1665" s="5"/>
      <c r="AX1665" s="5"/>
      <c r="AY1665" s="5"/>
      <c r="AZ1665" s="5"/>
      <c r="BA1665" s="5"/>
      <c r="BB1665" s="5"/>
      <c r="BC1665" s="5"/>
      <c r="BD1665" s="5"/>
      <c r="BE1665" s="5"/>
      <c r="BF1665" s="5"/>
      <c r="BG1665" s="5"/>
      <c r="BH1665" s="5"/>
      <c r="BI1665" s="5"/>
      <c r="BJ1665" s="5"/>
      <c r="BK1665" s="5"/>
      <c r="BL1665" s="5"/>
      <c r="BM1665" s="5"/>
      <c r="BN1665" s="5"/>
      <c r="BO1665" s="5"/>
      <c r="BP1665" s="5"/>
      <c r="BQ1665" s="5"/>
      <c r="BR1665" s="5"/>
      <c r="BS1665" s="5"/>
      <c r="BT1665" s="5"/>
      <c r="BU1665" s="5"/>
      <c r="BV1665" s="5"/>
      <c r="BW1665" s="5"/>
      <c r="BX1665" s="5"/>
      <c r="BY1665" s="5"/>
      <c r="BZ1665" s="5"/>
      <c r="CA1665" s="5"/>
      <c r="CB1665" s="5"/>
      <c r="CC1665" s="5"/>
      <c r="CD1665" s="5"/>
      <c r="CE1665" s="5"/>
      <c r="CF1665" s="5"/>
      <c r="CG1665" s="5"/>
      <c r="CH1665" s="5"/>
      <c r="CI1665" s="5"/>
      <c r="CJ1665" s="5"/>
      <c r="CK1665" s="5"/>
      <c r="CL1665" s="5"/>
      <c r="CM1665" s="5"/>
      <c r="CN1665" s="5"/>
      <c r="CO1665" s="5"/>
      <c r="CP1665" s="5"/>
      <c r="CQ1665" s="5"/>
      <c r="CR1665" s="5"/>
      <c r="CS1665" s="5"/>
      <c r="CT1665" s="5"/>
      <c r="CU1665" s="5"/>
      <c r="CV1665" s="5"/>
    </row>
    <row r="1666" spans="2:100" x14ac:dyDescent="0.25"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S1666" s="3"/>
      <c r="BT1666" s="3"/>
      <c r="BU1666" s="3"/>
      <c r="BV1666" s="3"/>
      <c r="BW1666" s="3"/>
      <c r="BX1666" s="3"/>
      <c r="BY1666" s="3"/>
      <c r="BZ1666" s="3"/>
      <c r="CA1666" s="3"/>
      <c r="CB1666" s="3"/>
      <c r="CC1666" s="3"/>
      <c r="CD1666" s="3"/>
      <c r="CE1666" s="3"/>
      <c r="CF1666" s="3"/>
      <c r="CG1666" s="3"/>
      <c r="CH1666" s="3"/>
      <c r="CI1666" s="3"/>
      <c r="CJ1666" s="3"/>
      <c r="CK1666" s="3"/>
      <c r="CL1666" s="3"/>
      <c r="CM1666" s="3"/>
      <c r="CN1666" s="3"/>
      <c r="CO1666" s="3"/>
      <c r="CP1666" s="3"/>
      <c r="CQ1666" s="3"/>
      <c r="CR1666" s="3"/>
      <c r="CS1666" s="3"/>
      <c r="CT1666" s="3"/>
      <c r="CU1666" s="3"/>
      <c r="CV1666" s="3"/>
    </row>
    <row r="1667" spans="2:100" x14ac:dyDescent="0.25">
      <c r="B1667" s="4"/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4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4"/>
      <c r="AD1667" s="4"/>
      <c r="AE1667" s="4"/>
      <c r="AF1667" s="4"/>
      <c r="AG1667" s="4"/>
      <c r="AH1667" s="4"/>
      <c r="AI1667" s="4"/>
      <c r="AJ1667" s="4"/>
      <c r="AK1667" s="4"/>
      <c r="AL1667" s="4"/>
      <c r="AM1667" s="4"/>
      <c r="AN1667" s="4"/>
      <c r="AO1667" s="4"/>
      <c r="AP1667" s="4"/>
      <c r="AQ1667" s="4"/>
      <c r="AR1667" s="4"/>
      <c r="AS1667" s="4"/>
      <c r="AT1667" s="4"/>
      <c r="AU1667" s="4"/>
      <c r="AV1667" s="4"/>
      <c r="AW1667" s="4"/>
      <c r="AX1667" s="4"/>
      <c r="AY1667" s="4"/>
      <c r="AZ1667" s="4"/>
      <c r="BA1667" s="4"/>
      <c r="BB1667" s="4"/>
      <c r="BC1667" s="4"/>
      <c r="BD1667" s="4"/>
      <c r="BE1667" s="4"/>
      <c r="BF1667" s="4"/>
      <c r="BG1667" s="4"/>
      <c r="BH1667" s="4"/>
      <c r="BI1667" s="4"/>
      <c r="BJ1667" s="4"/>
      <c r="BK1667" s="4"/>
      <c r="BL1667" s="4"/>
      <c r="BM1667" s="4"/>
      <c r="BN1667" s="4"/>
      <c r="BO1667" s="4"/>
      <c r="BP1667" s="4"/>
      <c r="BQ1667" s="4"/>
      <c r="BR1667" s="4"/>
      <c r="BS1667" s="4"/>
      <c r="BT1667" s="4"/>
      <c r="BU1667" s="4"/>
      <c r="BV1667" s="4"/>
      <c r="BW1667" s="4"/>
      <c r="BX1667" s="4"/>
      <c r="BY1667" s="4"/>
      <c r="BZ1667" s="4"/>
      <c r="CA1667" s="4"/>
      <c r="CB1667" s="4"/>
      <c r="CC1667" s="4"/>
      <c r="CD1667" s="4"/>
      <c r="CE1667" s="4"/>
      <c r="CF1667" s="4"/>
      <c r="CG1667" s="4"/>
      <c r="CH1667" s="4"/>
      <c r="CI1667" s="4"/>
      <c r="CJ1667" s="4"/>
      <c r="CK1667" s="4"/>
      <c r="CL1667" s="4"/>
      <c r="CM1667" s="4"/>
      <c r="CN1667" s="4"/>
      <c r="CO1667" s="4"/>
      <c r="CP1667" s="4"/>
      <c r="CQ1667" s="4"/>
      <c r="CR1667" s="4"/>
      <c r="CS1667" s="4"/>
      <c r="CT1667" s="4"/>
      <c r="CU1667" s="4"/>
      <c r="CV1667" s="4"/>
    </row>
    <row r="1668" spans="2:100" x14ac:dyDescent="0.25">
      <c r="B1668" s="5"/>
      <c r="C1668" s="5"/>
      <c r="D1668" s="5"/>
      <c r="E1668" s="5"/>
      <c r="F1668" s="5"/>
      <c r="G1668" s="5"/>
      <c r="H1668" s="5"/>
      <c r="I1668" s="5"/>
      <c r="J1668" s="5"/>
      <c r="K1668" s="5"/>
      <c r="L1668" s="5"/>
      <c r="M1668" s="5"/>
      <c r="N1668" s="5"/>
      <c r="O1668" s="5"/>
      <c r="P1668" s="5"/>
      <c r="Q1668" s="5"/>
      <c r="R1668" s="5"/>
      <c r="S1668" s="5"/>
      <c r="T1668" s="5"/>
      <c r="U1668" s="5"/>
      <c r="V1668" s="5"/>
      <c r="W1668" s="5"/>
      <c r="X1668" s="5"/>
      <c r="Y1668" s="5"/>
      <c r="Z1668" s="5"/>
      <c r="AA1668" s="5"/>
      <c r="AB1668" s="5"/>
      <c r="AC1668" s="5"/>
      <c r="AD1668" s="5"/>
      <c r="AE1668" s="5"/>
      <c r="AF1668" s="5"/>
      <c r="AG1668" s="5"/>
      <c r="AH1668" s="5"/>
      <c r="AI1668" s="5"/>
      <c r="AJ1668" s="5"/>
      <c r="AK1668" s="5"/>
      <c r="AL1668" s="5"/>
      <c r="AM1668" s="5"/>
      <c r="AN1668" s="5"/>
      <c r="AO1668" s="5"/>
      <c r="AP1668" s="5"/>
      <c r="AQ1668" s="5"/>
      <c r="AR1668" s="5"/>
      <c r="AS1668" s="5"/>
      <c r="AT1668" s="5"/>
      <c r="AU1668" s="5"/>
      <c r="AV1668" s="5"/>
      <c r="AW1668" s="5"/>
      <c r="AX1668" s="5"/>
      <c r="AY1668" s="5"/>
      <c r="AZ1668" s="5"/>
      <c r="BA1668" s="5"/>
      <c r="BB1668" s="5"/>
      <c r="BC1668" s="5"/>
      <c r="BD1668" s="5"/>
      <c r="BE1668" s="5"/>
      <c r="BF1668" s="5"/>
      <c r="BG1668" s="5"/>
      <c r="BH1668" s="5"/>
      <c r="BI1668" s="5"/>
      <c r="BJ1668" s="5"/>
      <c r="BK1668" s="5"/>
      <c r="BL1668" s="5"/>
      <c r="BM1668" s="5"/>
      <c r="BN1668" s="5"/>
      <c r="BO1668" s="5"/>
      <c r="BP1668" s="5"/>
      <c r="BQ1668" s="5"/>
      <c r="BR1668" s="5"/>
      <c r="BS1668" s="5"/>
      <c r="BT1668" s="5"/>
      <c r="BU1668" s="5"/>
      <c r="BV1668" s="5"/>
      <c r="BW1668" s="5"/>
      <c r="BX1668" s="5"/>
      <c r="BY1668" s="5"/>
      <c r="BZ1668" s="5"/>
      <c r="CA1668" s="5"/>
      <c r="CB1668" s="5"/>
      <c r="CC1668" s="5"/>
      <c r="CD1668" s="5"/>
      <c r="CE1668" s="5"/>
      <c r="CF1668" s="5"/>
      <c r="CG1668" s="5"/>
      <c r="CH1668" s="5"/>
      <c r="CI1668" s="5"/>
      <c r="CJ1668" s="5"/>
      <c r="CK1668" s="5"/>
      <c r="CL1668" s="5"/>
      <c r="CM1668" s="5"/>
      <c r="CN1668" s="5"/>
      <c r="CO1668" s="5"/>
      <c r="CP1668" s="5"/>
      <c r="CQ1668" s="5"/>
      <c r="CR1668" s="5"/>
      <c r="CS1668" s="5"/>
      <c r="CT1668" s="5"/>
      <c r="CU1668" s="5"/>
      <c r="CV1668" s="5"/>
    </row>
    <row r="1669" spans="2:100" x14ac:dyDescent="0.25"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S1669" s="3"/>
      <c r="BT1669" s="3"/>
      <c r="BU1669" s="3"/>
      <c r="BV1669" s="3"/>
      <c r="BW1669" s="3"/>
      <c r="BX1669" s="3"/>
      <c r="BY1669" s="3"/>
      <c r="BZ1669" s="3"/>
      <c r="CA1669" s="3"/>
      <c r="CB1669" s="3"/>
      <c r="CC1669" s="3"/>
      <c r="CD1669" s="3"/>
      <c r="CE1669" s="3"/>
      <c r="CF1669" s="3"/>
      <c r="CG1669" s="3"/>
      <c r="CH1669" s="3"/>
      <c r="CI1669" s="3"/>
      <c r="CJ1669" s="3"/>
      <c r="CK1669" s="3"/>
      <c r="CL1669" s="3"/>
      <c r="CM1669" s="3"/>
      <c r="CN1669" s="3"/>
      <c r="CO1669" s="3"/>
      <c r="CP1669" s="3"/>
      <c r="CQ1669" s="3"/>
      <c r="CR1669" s="3"/>
      <c r="CS1669" s="3"/>
      <c r="CT1669" s="3"/>
      <c r="CU1669" s="3"/>
      <c r="CV1669" s="3"/>
    </row>
    <row r="1670" spans="2:100" x14ac:dyDescent="0.25">
      <c r="B1670" s="4"/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4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4"/>
      <c r="AD1670" s="4"/>
      <c r="AE1670" s="4"/>
      <c r="AF1670" s="4"/>
      <c r="AG1670" s="4"/>
      <c r="AH1670" s="4"/>
      <c r="AI1670" s="4"/>
      <c r="AJ1670" s="4"/>
      <c r="AK1670" s="4"/>
      <c r="AL1670" s="4"/>
      <c r="AM1670" s="4"/>
      <c r="AN1670" s="4"/>
      <c r="AO1670" s="4"/>
      <c r="AP1670" s="4"/>
      <c r="AQ1670" s="4"/>
      <c r="AR1670" s="4"/>
      <c r="AS1670" s="4"/>
      <c r="AT1670" s="4"/>
      <c r="AU1670" s="4"/>
      <c r="AV1670" s="4"/>
      <c r="AW1670" s="4"/>
      <c r="AX1670" s="4"/>
      <c r="AY1670" s="4"/>
      <c r="AZ1670" s="4"/>
      <c r="BA1670" s="4"/>
      <c r="BB1670" s="4"/>
      <c r="BC1670" s="4"/>
      <c r="BD1670" s="4"/>
      <c r="BE1670" s="4"/>
      <c r="BF1670" s="4"/>
      <c r="BG1670" s="4"/>
      <c r="BH1670" s="4"/>
      <c r="BI1670" s="4"/>
      <c r="BJ1670" s="4"/>
      <c r="BK1670" s="4"/>
      <c r="BL1670" s="4"/>
      <c r="BM1670" s="4"/>
      <c r="BN1670" s="4"/>
      <c r="BO1670" s="4"/>
      <c r="BP1670" s="4"/>
      <c r="BQ1670" s="4"/>
      <c r="BR1670" s="4"/>
      <c r="BS1670" s="4"/>
      <c r="BT1670" s="4"/>
      <c r="BU1670" s="4"/>
      <c r="BV1670" s="4"/>
      <c r="BW1670" s="4"/>
      <c r="BX1670" s="4"/>
      <c r="BY1670" s="4"/>
      <c r="BZ1670" s="4"/>
      <c r="CA1670" s="4"/>
      <c r="CB1670" s="4"/>
      <c r="CC1670" s="4"/>
      <c r="CD1670" s="4"/>
      <c r="CE1670" s="4"/>
      <c r="CF1670" s="4"/>
      <c r="CG1670" s="4"/>
      <c r="CH1670" s="4"/>
      <c r="CI1670" s="4"/>
      <c r="CJ1670" s="4"/>
      <c r="CK1670" s="4"/>
      <c r="CL1670" s="4"/>
      <c r="CM1670" s="4"/>
      <c r="CN1670" s="4"/>
      <c r="CO1670" s="4"/>
      <c r="CP1670" s="4"/>
      <c r="CQ1670" s="4"/>
      <c r="CR1670" s="4"/>
      <c r="CS1670" s="4"/>
      <c r="CT1670" s="4"/>
      <c r="CU1670" s="4"/>
      <c r="CV1670" s="4"/>
    </row>
    <row r="1671" spans="2:100" x14ac:dyDescent="0.25">
      <c r="B1671" s="5"/>
      <c r="C1671" s="5"/>
      <c r="D1671" s="5"/>
      <c r="E1671" s="5"/>
      <c r="F1671" s="5"/>
      <c r="G1671" s="5"/>
      <c r="H1671" s="5"/>
      <c r="I1671" s="5"/>
      <c r="J1671" s="5"/>
      <c r="K1671" s="5"/>
      <c r="L1671" s="5"/>
      <c r="M1671" s="5"/>
      <c r="N1671" s="5"/>
      <c r="O1671" s="5"/>
      <c r="P1671" s="5"/>
      <c r="Q1671" s="5"/>
      <c r="R1671" s="5"/>
      <c r="S1671" s="5"/>
      <c r="T1671" s="5"/>
      <c r="U1671" s="5"/>
      <c r="V1671" s="5"/>
      <c r="W1671" s="5"/>
      <c r="X1671" s="5"/>
      <c r="Y1671" s="5"/>
      <c r="Z1671" s="5"/>
      <c r="AA1671" s="5"/>
      <c r="AB1671" s="5"/>
      <c r="AC1671" s="5"/>
      <c r="AD1671" s="5"/>
      <c r="AE1671" s="5"/>
      <c r="AF1671" s="5"/>
      <c r="AG1671" s="5"/>
      <c r="AH1671" s="5"/>
      <c r="AI1671" s="5"/>
      <c r="AJ1671" s="5"/>
      <c r="AK1671" s="5"/>
      <c r="AL1671" s="5"/>
      <c r="AM1671" s="5"/>
      <c r="AN1671" s="5"/>
      <c r="AO1671" s="5"/>
      <c r="AP1671" s="5"/>
      <c r="AQ1671" s="5"/>
      <c r="AR1671" s="5"/>
      <c r="AS1671" s="5"/>
      <c r="AT1671" s="5"/>
      <c r="AU1671" s="5"/>
      <c r="AV1671" s="5"/>
      <c r="AW1671" s="5"/>
      <c r="AX1671" s="5"/>
      <c r="AY1671" s="5"/>
      <c r="AZ1671" s="5"/>
      <c r="BA1671" s="5"/>
      <c r="BB1671" s="5"/>
      <c r="BC1671" s="5"/>
      <c r="BD1671" s="5"/>
      <c r="BE1671" s="5"/>
      <c r="BF1671" s="5"/>
      <c r="BG1671" s="5"/>
      <c r="BH1671" s="5"/>
      <c r="BI1671" s="5"/>
      <c r="BJ1671" s="5"/>
      <c r="BK1671" s="5"/>
      <c r="BL1671" s="5"/>
      <c r="BM1671" s="5"/>
      <c r="BN1671" s="5"/>
      <c r="BO1671" s="5"/>
      <c r="BP1671" s="5"/>
      <c r="BQ1671" s="5"/>
      <c r="BR1671" s="5"/>
      <c r="BS1671" s="5"/>
      <c r="BT1671" s="5"/>
      <c r="BU1671" s="5"/>
      <c r="BV1671" s="5"/>
      <c r="BW1671" s="5"/>
      <c r="BX1671" s="5"/>
      <c r="BY1671" s="5"/>
      <c r="BZ1671" s="5"/>
      <c r="CA1671" s="5"/>
      <c r="CB1671" s="5"/>
      <c r="CC1671" s="5"/>
      <c r="CD1671" s="5"/>
      <c r="CE1671" s="5"/>
      <c r="CF1671" s="5"/>
      <c r="CG1671" s="5"/>
      <c r="CH1671" s="5"/>
      <c r="CI1671" s="5"/>
      <c r="CJ1671" s="5"/>
      <c r="CK1671" s="5"/>
      <c r="CL1671" s="5"/>
      <c r="CM1671" s="5"/>
      <c r="CN1671" s="5"/>
      <c r="CO1671" s="5"/>
      <c r="CP1671" s="5"/>
      <c r="CQ1671" s="5"/>
      <c r="CR1671" s="5"/>
      <c r="CS1671" s="5"/>
      <c r="CT1671" s="5"/>
      <c r="CU1671" s="5"/>
      <c r="CV1671" s="5"/>
    </row>
    <row r="1672" spans="2:100" x14ac:dyDescent="0.25"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S1672" s="3"/>
      <c r="BT1672" s="3"/>
      <c r="BU1672" s="3"/>
      <c r="BV1672" s="3"/>
      <c r="BW1672" s="3"/>
      <c r="BX1672" s="3"/>
      <c r="BY1672" s="3"/>
      <c r="BZ1672" s="3"/>
      <c r="CA1672" s="3"/>
      <c r="CB1672" s="3"/>
      <c r="CC1672" s="3"/>
      <c r="CD1672" s="3"/>
      <c r="CE1672" s="3"/>
      <c r="CF1672" s="3"/>
      <c r="CG1672" s="3"/>
      <c r="CH1672" s="3"/>
      <c r="CI1672" s="3"/>
      <c r="CJ1672" s="3"/>
      <c r="CK1672" s="3"/>
      <c r="CL1672" s="3"/>
      <c r="CM1672" s="3"/>
      <c r="CN1672" s="3"/>
      <c r="CO1672" s="3"/>
      <c r="CP1672" s="3"/>
      <c r="CQ1672" s="3"/>
      <c r="CR1672" s="3"/>
      <c r="CS1672" s="3"/>
      <c r="CT1672" s="3"/>
      <c r="CU1672" s="3"/>
      <c r="CV1672" s="3"/>
    </row>
    <row r="1673" spans="2:100" x14ac:dyDescent="0.25">
      <c r="B1673" s="4"/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4"/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4"/>
      <c r="AD1673" s="4"/>
      <c r="AE1673" s="4"/>
      <c r="AF1673" s="4"/>
      <c r="AG1673" s="4"/>
      <c r="AH1673" s="4"/>
      <c r="AI1673" s="4"/>
      <c r="AJ1673" s="4"/>
      <c r="AK1673" s="4"/>
      <c r="AL1673" s="4"/>
      <c r="AM1673" s="4"/>
      <c r="AN1673" s="4"/>
      <c r="AO1673" s="4"/>
      <c r="AP1673" s="4"/>
      <c r="AQ1673" s="4"/>
      <c r="AR1673" s="4"/>
      <c r="AS1673" s="4"/>
      <c r="AT1673" s="4"/>
      <c r="AU1673" s="4"/>
      <c r="AV1673" s="4"/>
      <c r="AW1673" s="4"/>
      <c r="AX1673" s="4"/>
      <c r="AY1673" s="4"/>
      <c r="AZ1673" s="4"/>
      <c r="BA1673" s="4"/>
      <c r="BB1673" s="4"/>
      <c r="BC1673" s="4"/>
      <c r="BD1673" s="4"/>
      <c r="BE1673" s="4"/>
      <c r="BF1673" s="4"/>
      <c r="BG1673" s="4"/>
      <c r="BH1673" s="4"/>
      <c r="BI1673" s="4"/>
      <c r="BJ1673" s="4"/>
      <c r="BK1673" s="4"/>
      <c r="BL1673" s="4"/>
      <c r="BM1673" s="4"/>
      <c r="BN1673" s="4"/>
      <c r="BO1673" s="4"/>
      <c r="BP1673" s="4"/>
      <c r="BQ1673" s="4"/>
      <c r="BR1673" s="4"/>
      <c r="BS1673" s="4"/>
      <c r="BT1673" s="4"/>
      <c r="BU1673" s="4"/>
      <c r="BV1673" s="4"/>
      <c r="BW1673" s="4"/>
      <c r="BX1673" s="4"/>
      <c r="BY1673" s="4"/>
      <c r="BZ1673" s="4"/>
      <c r="CA1673" s="4"/>
      <c r="CB1673" s="4"/>
      <c r="CC1673" s="4"/>
      <c r="CD1673" s="4"/>
      <c r="CE1673" s="4"/>
      <c r="CF1673" s="4"/>
      <c r="CG1673" s="4"/>
      <c r="CH1673" s="4"/>
      <c r="CI1673" s="4"/>
      <c r="CJ1673" s="4"/>
      <c r="CK1673" s="4"/>
      <c r="CL1673" s="4"/>
      <c r="CM1673" s="4"/>
      <c r="CN1673" s="4"/>
      <c r="CO1673" s="4"/>
      <c r="CP1673" s="4"/>
      <c r="CQ1673" s="4"/>
      <c r="CR1673" s="4"/>
      <c r="CS1673" s="4"/>
      <c r="CT1673" s="4"/>
      <c r="CU1673" s="4"/>
      <c r="CV1673" s="4"/>
    </row>
    <row r="1674" spans="2:100" x14ac:dyDescent="0.25">
      <c r="B1674" s="5"/>
      <c r="C1674" s="5"/>
      <c r="D1674" s="5"/>
      <c r="E1674" s="5"/>
      <c r="F1674" s="5"/>
      <c r="G1674" s="5"/>
      <c r="H1674" s="5"/>
      <c r="I1674" s="5"/>
      <c r="J1674" s="5"/>
      <c r="K1674" s="5"/>
      <c r="L1674" s="5"/>
      <c r="M1674" s="5"/>
      <c r="N1674" s="5"/>
      <c r="O1674" s="5"/>
      <c r="P1674" s="5"/>
      <c r="Q1674" s="5"/>
      <c r="R1674" s="5"/>
      <c r="S1674" s="5"/>
      <c r="T1674" s="5"/>
      <c r="U1674" s="5"/>
      <c r="V1674" s="5"/>
      <c r="W1674" s="5"/>
      <c r="X1674" s="5"/>
      <c r="Y1674" s="5"/>
      <c r="Z1674" s="5"/>
      <c r="AA1674" s="5"/>
      <c r="AB1674" s="5"/>
      <c r="AC1674" s="5"/>
      <c r="AD1674" s="5"/>
      <c r="AE1674" s="5"/>
      <c r="AF1674" s="5"/>
      <c r="AG1674" s="5"/>
      <c r="AH1674" s="5"/>
      <c r="AI1674" s="5"/>
      <c r="AJ1674" s="5"/>
      <c r="AK1674" s="5"/>
      <c r="AL1674" s="5"/>
      <c r="AM1674" s="5"/>
      <c r="AN1674" s="5"/>
      <c r="AO1674" s="5"/>
      <c r="AP1674" s="5"/>
      <c r="AQ1674" s="5"/>
      <c r="AR1674" s="5"/>
      <c r="AS1674" s="5"/>
      <c r="AT1674" s="5"/>
      <c r="AU1674" s="5"/>
      <c r="AV1674" s="5"/>
      <c r="AW1674" s="5"/>
      <c r="AX1674" s="5"/>
      <c r="AY1674" s="5"/>
      <c r="AZ1674" s="5"/>
      <c r="BA1674" s="5"/>
      <c r="BB1674" s="5"/>
      <c r="BC1674" s="5"/>
      <c r="BD1674" s="5"/>
      <c r="BE1674" s="5"/>
      <c r="BF1674" s="5"/>
      <c r="BG1674" s="5"/>
      <c r="BH1674" s="5"/>
      <c r="BI1674" s="5"/>
      <c r="BJ1674" s="5"/>
      <c r="BK1674" s="5"/>
      <c r="BL1674" s="5"/>
      <c r="BM1674" s="5"/>
      <c r="BN1674" s="5"/>
      <c r="BO1674" s="5"/>
      <c r="BP1674" s="5"/>
      <c r="BQ1674" s="5"/>
      <c r="BR1674" s="5"/>
      <c r="BS1674" s="5"/>
      <c r="BT1674" s="5"/>
      <c r="BU1674" s="5"/>
      <c r="BV1674" s="5"/>
      <c r="BW1674" s="5"/>
      <c r="BX1674" s="5"/>
      <c r="BY1674" s="5"/>
      <c r="BZ1674" s="5"/>
      <c r="CA1674" s="5"/>
      <c r="CB1674" s="5"/>
      <c r="CC1674" s="5"/>
      <c r="CD1674" s="5"/>
      <c r="CE1674" s="5"/>
      <c r="CF1674" s="5"/>
      <c r="CG1674" s="5"/>
      <c r="CH1674" s="5"/>
      <c r="CI1674" s="5"/>
      <c r="CJ1674" s="5"/>
      <c r="CK1674" s="5"/>
      <c r="CL1674" s="5"/>
      <c r="CM1674" s="5"/>
      <c r="CN1674" s="5"/>
      <c r="CO1674" s="5"/>
      <c r="CP1674" s="5"/>
      <c r="CQ1674" s="5"/>
      <c r="CR1674" s="5"/>
      <c r="CS1674" s="5"/>
      <c r="CT1674" s="5"/>
      <c r="CU1674" s="5"/>
      <c r="CV1674" s="5"/>
    </row>
    <row r="1675" spans="2:100" x14ac:dyDescent="0.25"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S1675" s="3"/>
      <c r="BT1675" s="3"/>
      <c r="BU1675" s="3"/>
      <c r="BV1675" s="3"/>
      <c r="BW1675" s="3"/>
      <c r="BX1675" s="3"/>
      <c r="BY1675" s="3"/>
      <c r="BZ1675" s="3"/>
      <c r="CA1675" s="3"/>
      <c r="CB1675" s="3"/>
      <c r="CC1675" s="3"/>
      <c r="CD1675" s="3"/>
      <c r="CE1675" s="3"/>
      <c r="CF1675" s="3"/>
      <c r="CG1675" s="3"/>
      <c r="CH1675" s="3"/>
      <c r="CI1675" s="3"/>
      <c r="CJ1675" s="3"/>
      <c r="CK1675" s="3"/>
      <c r="CL1675" s="3"/>
      <c r="CM1675" s="3"/>
      <c r="CN1675" s="3"/>
      <c r="CO1675" s="3"/>
      <c r="CP1675" s="3"/>
      <c r="CQ1675" s="3"/>
      <c r="CR1675" s="3"/>
      <c r="CS1675" s="3"/>
      <c r="CT1675" s="3"/>
      <c r="CU1675" s="3"/>
      <c r="CV1675" s="3"/>
    </row>
    <row r="1676" spans="2:100" x14ac:dyDescent="0.25">
      <c r="B1676" s="4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4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4"/>
      <c r="AD1676" s="4"/>
      <c r="AE1676" s="4"/>
      <c r="AF1676" s="4"/>
      <c r="AG1676" s="4"/>
      <c r="AH1676" s="4"/>
      <c r="AI1676" s="4"/>
      <c r="AJ1676" s="4"/>
      <c r="AK1676" s="4"/>
      <c r="AL1676" s="4"/>
      <c r="AM1676" s="4"/>
      <c r="AN1676" s="4"/>
      <c r="AO1676" s="4"/>
      <c r="AP1676" s="4"/>
      <c r="AQ1676" s="4"/>
      <c r="AR1676" s="4"/>
      <c r="AS1676" s="4"/>
      <c r="AT1676" s="4"/>
      <c r="AU1676" s="4"/>
      <c r="AV1676" s="4"/>
      <c r="AW1676" s="4"/>
      <c r="AX1676" s="4"/>
      <c r="AY1676" s="4"/>
      <c r="AZ1676" s="4"/>
      <c r="BA1676" s="4"/>
      <c r="BB1676" s="4"/>
      <c r="BC1676" s="4"/>
      <c r="BD1676" s="4"/>
      <c r="BE1676" s="4"/>
      <c r="BF1676" s="4"/>
      <c r="BG1676" s="4"/>
      <c r="BH1676" s="4"/>
      <c r="BI1676" s="4"/>
      <c r="BJ1676" s="4"/>
      <c r="BK1676" s="4"/>
      <c r="BL1676" s="4"/>
      <c r="BM1676" s="4"/>
      <c r="BN1676" s="4"/>
      <c r="BO1676" s="4"/>
      <c r="BP1676" s="4"/>
      <c r="BQ1676" s="4"/>
      <c r="BR1676" s="4"/>
      <c r="BS1676" s="4"/>
      <c r="BT1676" s="4"/>
      <c r="BU1676" s="4"/>
      <c r="BV1676" s="4"/>
      <c r="BW1676" s="4"/>
      <c r="BX1676" s="4"/>
      <c r="BY1676" s="4"/>
      <c r="BZ1676" s="4"/>
      <c r="CA1676" s="4"/>
      <c r="CB1676" s="4"/>
      <c r="CC1676" s="4"/>
      <c r="CD1676" s="4"/>
      <c r="CE1676" s="4"/>
      <c r="CF1676" s="4"/>
      <c r="CG1676" s="4"/>
      <c r="CH1676" s="4"/>
      <c r="CI1676" s="4"/>
      <c r="CJ1676" s="4"/>
      <c r="CK1676" s="4"/>
      <c r="CL1676" s="4"/>
      <c r="CM1676" s="4"/>
      <c r="CN1676" s="4"/>
      <c r="CO1676" s="4"/>
      <c r="CP1676" s="4"/>
      <c r="CQ1676" s="4"/>
      <c r="CR1676" s="4"/>
      <c r="CS1676" s="4"/>
      <c r="CT1676" s="4"/>
      <c r="CU1676" s="4"/>
      <c r="CV1676" s="4"/>
    </row>
    <row r="1677" spans="2:100" x14ac:dyDescent="0.25">
      <c r="B1677" s="5"/>
      <c r="C1677" s="5"/>
      <c r="D1677" s="5"/>
      <c r="E1677" s="5"/>
      <c r="F1677" s="5"/>
      <c r="G1677" s="5"/>
      <c r="H1677" s="5"/>
      <c r="I1677" s="5"/>
      <c r="J1677" s="5"/>
      <c r="K1677" s="5"/>
      <c r="L1677" s="5"/>
      <c r="M1677" s="5"/>
      <c r="N1677" s="5"/>
      <c r="O1677" s="5"/>
      <c r="P1677" s="5"/>
      <c r="Q1677" s="5"/>
      <c r="R1677" s="5"/>
      <c r="S1677" s="5"/>
      <c r="T1677" s="5"/>
      <c r="U1677" s="5"/>
      <c r="V1677" s="5"/>
      <c r="W1677" s="5"/>
      <c r="X1677" s="5"/>
      <c r="Y1677" s="5"/>
      <c r="Z1677" s="5"/>
      <c r="AA1677" s="5"/>
      <c r="AB1677" s="5"/>
      <c r="AC1677" s="5"/>
      <c r="AD1677" s="5"/>
      <c r="AE1677" s="5"/>
      <c r="AF1677" s="5"/>
      <c r="AG1677" s="5"/>
      <c r="AH1677" s="5"/>
      <c r="AI1677" s="5"/>
      <c r="AJ1677" s="5"/>
      <c r="AK1677" s="5"/>
      <c r="AL1677" s="5"/>
      <c r="AM1677" s="5"/>
      <c r="AN1677" s="5"/>
      <c r="AO1677" s="5"/>
      <c r="AP1677" s="5"/>
      <c r="AQ1677" s="5"/>
      <c r="AR1677" s="5"/>
      <c r="AS1677" s="5"/>
      <c r="AT1677" s="5"/>
      <c r="AU1677" s="5"/>
      <c r="AV1677" s="5"/>
      <c r="AW1677" s="5"/>
      <c r="AX1677" s="5"/>
      <c r="AY1677" s="5"/>
      <c r="AZ1677" s="5"/>
      <c r="BA1677" s="5"/>
      <c r="BB1677" s="5"/>
      <c r="BC1677" s="5"/>
      <c r="BD1677" s="5"/>
      <c r="BE1677" s="5"/>
      <c r="BF1677" s="5"/>
      <c r="BG1677" s="5"/>
      <c r="BH1677" s="5"/>
      <c r="BI1677" s="5"/>
      <c r="BJ1677" s="5"/>
      <c r="BK1677" s="5"/>
      <c r="BL1677" s="5"/>
      <c r="BM1677" s="5"/>
      <c r="BN1677" s="5"/>
      <c r="BO1677" s="5"/>
      <c r="BP1677" s="5"/>
      <c r="BQ1677" s="5"/>
      <c r="BR1677" s="5"/>
      <c r="BS1677" s="5"/>
      <c r="BT1677" s="5"/>
      <c r="BU1677" s="5"/>
      <c r="BV1677" s="5"/>
      <c r="BW1677" s="5"/>
      <c r="BX1677" s="5"/>
      <c r="BY1677" s="5"/>
      <c r="BZ1677" s="5"/>
      <c r="CA1677" s="5"/>
      <c r="CB1677" s="5"/>
      <c r="CC1677" s="5"/>
      <c r="CD1677" s="5"/>
      <c r="CE1677" s="5"/>
      <c r="CF1677" s="5"/>
      <c r="CG1677" s="5"/>
      <c r="CH1677" s="5"/>
      <c r="CI1677" s="5"/>
      <c r="CJ1677" s="5"/>
      <c r="CK1677" s="5"/>
      <c r="CL1677" s="5"/>
      <c r="CM1677" s="5"/>
      <c r="CN1677" s="5"/>
      <c r="CO1677" s="5"/>
      <c r="CP1677" s="5"/>
      <c r="CQ1677" s="5"/>
      <c r="CR1677" s="5"/>
      <c r="CS1677" s="5"/>
      <c r="CT1677" s="5"/>
      <c r="CU1677" s="5"/>
      <c r="CV1677" s="5"/>
    </row>
    <row r="1678" spans="2:100" x14ac:dyDescent="0.25"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S1678" s="3"/>
      <c r="BT1678" s="3"/>
      <c r="BU1678" s="3"/>
      <c r="BV1678" s="3"/>
      <c r="BW1678" s="3"/>
      <c r="BX1678" s="3"/>
      <c r="BY1678" s="3"/>
      <c r="BZ1678" s="3"/>
      <c r="CA1678" s="3"/>
      <c r="CB1678" s="3"/>
      <c r="CC1678" s="3"/>
      <c r="CD1678" s="3"/>
      <c r="CE1678" s="3"/>
      <c r="CF1678" s="3"/>
      <c r="CG1678" s="3"/>
      <c r="CH1678" s="3"/>
      <c r="CI1678" s="3"/>
      <c r="CJ1678" s="3"/>
      <c r="CK1678" s="3"/>
      <c r="CL1678" s="3"/>
      <c r="CM1678" s="3"/>
      <c r="CN1678" s="3"/>
      <c r="CO1678" s="3"/>
      <c r="CP1678" s="3"/>
      <c r="CQ1678" s="3"/>
      <c r="CR1678" s="3"/>
      <c r="CS1678" s="3"/>
      <c r="CT1678" s="3"/>
      <c r="CU1678" s="3"/>
      <c r="CV1678" s="3"/>
    </row>
    <row r="1679" spans="2:100" x14ac:dyDescent="0.25">
      <c r="B1679" s="4"/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4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4"/>
      <c r="AD1679" s="4"/>
      <c r="AE1679" s="4"/>
      <c r="AF1679" s="4"/>
      <c r="AG1679" s="4"/>
      <c r="AH1679" s="4"/>
      <c r="AI1679" s="4"/>
      <c r="AJ1679" s="4"/>
      <c r="AK1679" s="4"/>
      <c r="AL1679" s="4"/>
      <c r="AM1679" s="4"/>
      <c r="AN1679" s="4"/>
      <c r="AO1679" s="4"/>
      <c r="AP1679" s="4"/>
      <c r="AQ1679" s="4"/>
      <c r="AR1679" s="4"/>
      <c r="AS1679" s="4"/>
      <c r="AT1679" s="4"/>
      <c r="AU1679" s="4"/>
      <c r="AV1679" s="4"/>
      <c r="AW1679" s="4"/>
      <c r="AX1679" s="4"/>
      <c r="AY1679" s="4"/>
      <c r="AZ1679" s="4"/>
      <c r="BA1679" s="4"/>
      <c r="BB1679" s="4"/>
      <c r="BC1679" s="4"/>
      <c r="BD1679" s="4"/>
      <c r="BE1679" s="4"/>
      <c r="BF1679" s="4"/>
      <c r="BG1679" s="4"/>
      <c r="BH1679" s="4"/>
      <c r="BI1679" s="4"/>
      <c r="BJ1679" s="4"/>
      <c r="BK1679" s="4"/>
      <c r="BL1679" s="4"/>
      <c r="BM1679" s="4"/>
      <c r="BN1679" s="4"/>
      <c r="BO1679" s="4"/>
      <c r="BP1679" s="4"/>
      <c r="BQ1679" s="4"/>
      <c r="BR1679" s="4"/>
      <c r="BS1679" s="4"/>
      <c r="BT1679" s="4"/>
      <c r="BU1679" s="4"/>
      <c r="BV1679" s="4"/>
      <c r="BW1679" s="4"/>
      <c r="BX1679" s="4"/>
      <c r="BY1679" s="4"/>
      <c r="BZ1679" s="4"/>
      <c r="CA1679" s="4"/>
      <c r="CB1679" s="4"/>
      <c r="CC1679" s="4"/>
      <c r="CD1679" s="4"/>
      <c r="CE1679" s="4"/>
      <c r="CF1679" s="4"/>
      <c r="CG1679" s="4"/>
      <c r="CH1679" s="4"/>
      <c r="CI1679" s="4"/>
      <c r="CJ1679" s="4"/>
      <c r="CK1679" s="4"/>
      <c r="CL1679" s="4"/>
      <c r="CM1679" s="4"/>
      <c r="CN1679" s="4"/>
      <c r="CO1679" s="4"/>
      <c r="CP1679" s="4"/>
      <c r="CQ1679" s="4"/>
      <c r="CR1679" s="4"/>
      <c r="CS1679" s="4"/>
      <c r="CT1679" s="4"/>
      <c r="CU1679" s="4"/>
      <c r="CV1679" s="4"/>
    </row>
    <row r="1680" spans="2:100" x14ac:dyDescent="0.25">
      <c r="B1680" s="5"/>
      <c r="C1680" s="5"/>
      <c r="D1680" s="5"/>
      <c r="E1680" s="5"/>
      <c r="F1680" s="5"/>
      <c r="G1680" s="5"/>
      <c r="H1680" s="5"/>
      <c r="I1680" s="5"/>
      <c r="J1680" s="5"/>
      <c r="K1680" s="5"/>
      <c r="L1680" s="5"/>
      <c r="M1680" s="5"/>
      <c r="N1680" s="5"/>
      <c r="O1680" s="5"/>
      <c r="P1680" s="5"/>
      <c r="Q1680" s="5"/>
      <c r="R1680" s="5"/>
      <c r="S1680" s="5"/>
      <c r="T1680" s="5"/>
      <c r="U1680" s="5"/>
      <c r="V1680" s="5"/>
      <c r="W1680" s="5"/>
      <c r="X1680" s="5"/>
      <c r="Y1680" s="5"/>
      <c r="Z1680" s="5"/>
      <c r="AA1680" s="5"/>
      <c r="AB1680" s="5"/>
      <c r="AC1680" s="5"/>
      <c r="AD1680" s="5"/>
      <c r="AE1680" s="5"/>
      <c r="AF1680" s="5"/>
      <c r="AG1680" s="5"/>
      <c r="AH1680" s="5"/>
      <c r="AI1680" s="5"/>
      <c r="AJ1680" s="5"/>
      <c r="AK1680" s="5"/>
      <c r="AL1680" s="5"/>
      <c r="AM1680" s="5"/>
      <c r="AN1680" s="5"/>
      <c r="AO1680" s="5"/>
      <c r="AP1680" s="5"/>
      <c r="AQ1680" s="5"/>
      <c r="AR1680" s="5"/>
      <c r="AS1680" s="5"/>
      <c r="AT1680" s="5"/>
      <c r="AU1680" s="5"/>
      <c r="AV1680" s="5"/>
      <c r="AW1680" s="5"/>
      <c r="AX1680" s="5"/>
      <c r="AY1680" s="5"/>
      <c r="AZ1680" s="5"/>
      <c r="BA1680" s="5"/>
      <c r="BB1680" s="5"/>
      <c r="BC1680" s="5"/>
      <c r="BD1680" s="5"/>
      <c r="BE1680" s="5"/>
      <c r="BF1680" s="5"/>
      <c r="BG1680" s="5"/>
      <c r="BH1680" s="5"/>
      <c r="BI1680" s="5"/>
      <c r="BJ1680" s="5"/>
      <c r="BK1680" s="5"/>
      <c r="BL1680" s="5"/>
      <c r="BM1680" s="5"/>
      <c r="BN1680" s="5"/>
      <c r="BO1680" s="5"/>
      <c r="BP1680" s="5"/>
      <c r="BQ1680" s="5"/>
      <c r="BR1680" s="5"/>
      <c r="BS1680" s="5"/>
      <c r="BT1680" s="5"/>
      <c r="BU1680" s="5"/>
      <c r="BV1680" s="5"/>
      <c r="BW1680" s="5"/>
      <c r="BX1680" s="5"/>
      <c r="BY1680" s="5"/>
      <c r="BZ1680" s="5"/>
      <c r="CA1680" s="5"/>
      <c r="CB1680" s="5"/>
      <c r="CC1680" s="5"/>
      <c r="CD1680" s="5"/>
      <c r="CE1680" s="5"/>
      <c r="CF1680" s="5"/>
      <c r="CG1680" s="5"/>
      <c r="CH1680" s="5"/>
      <c r="CI1680" s="5"/>
      <c r="CJ1680" s="5"/>
      <c r="CK1680" s="5"/>
      <c r="CL1680" s="5"/>
      <c r="CM1680" s="5"/>
      <c r="CN1680" s="5"/>
      <c r="CO1680" s="5"/>
      <c r="CP1680" s="5"/>
      <c r="CQ1680" s="5"/>
      <c r="CR1680" s="5"/>
      <c r="CS1680" s="5"/>
      <c r="CT1680" s="5"/>
      <c r="CU1680" s="5"/>
      <c r="CV1680" s="5"/>
    </row>
    <row r="1681" spans="2:100" x14ac:dyDescent="0.25"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S1681" s="3"/>
      <c r="BT1681" s="3"/>
      <c r="BU1681" s="3"/>
      <c r="BV1681" s="3"/>
      <c r="BW1681" s="3"/>
      <c r="BX1681" s="3"/>
      <c r="BY1681" s="3"/>
      <c r="BZ1681" s="3"/>
      <c r="CA1681" s="3"/>
      <c r="CB1681" s="3"/>
      <c r="CC1681" s="3"/>
      <c r="CD1681" s="3"/>
      <c r="CE1681" s="3"/>
      <c r="CF1681" s="3"/>
      <c r="CG1681" s="3"/>
      <c r="CH1681" s="3"/>
      <c r="CI1681" s="3"/>
      <c r="CJ1681" s="3"/>
      <c r="CK1681" s="3"/>
      <c r="CL1681" s="3"/>
      <c r="CM1681" s="3"/>
      <c r="CN1681" s="3"/>
      <c r="CO1681" s="3"/>
      <c r="CP1681" s="3"/>
      <c r="CQ1681" s="3"/>
      <c r="CR1681" s="3"/>
      <c r="CS1681" s="3"/>
      <c r="CT1681" s="3"/>
      <c r="CU1681" s="3"/>
      <c r="CV1681" s="3"/>
    </row>
    <row r="1682" spans="2:100" x14ac:dyDescent="0.25">
      <c r="B1682" s="4"/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4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4"/>
      <c r="AD1682" s="4"/>
      <c r="AE1682" s="4"/>
      <c r="AF1682" s="4"/>
      <c r="AG1682" s="4"/>
      <c r="AH1682" s="4"/>
      <c r="AI1682" s="4"/>
      <c r="AJ1682" s="4"/>
      <c r="AK1682" s="4"/>
      <c r="AL1682" s="4"/>
      <c r="AM1682" s="4"/>
      <c r="AN1682" s="4"/>
      <c r="AO1682" s="4"/>
      <c r="AP1682" s="4"/>
      <c r="AQ1682" s="4"/>
      <c r="AR1682" s="4"/>
      <c r="AS1682" s="4"/>
      <c r="AT1682" s="4"/>
      <c r="AU1682" s="4"/>
      <c r="AV1682" s="4"/>
      <c r="AW1682" s="4"/>
      <c r="AX1682" s="4"/>
      <c r="AY1682" s="4"/>
      <c r="AZ1682" s="4"/>
      <c r="BA1682" s="4"/>
      <c r="BB1682" s="4"/>
      <c r="BC1682" s="4"/>
      <c r="BD1682" s="4"/>
      <c r="BE1682" s="4"/>
      <c r="BF1682" s="4"/>
      <c r="BG1682" s="4"/>
      <c r="BH1682" s="4"/>
      <c r="BI1682" s="4"/>
      <c r="BJ1682" s="4"/>
      <c r="BK1682" s="4"/>
      <c r="BL1682" s="4"/>
      <c r="BM1682" s="4"/>
      <c r="BN1682" s="4"/>
      <c r="BO1682" s="4"/>
      <c r="BP1682" s="4"/>
      <c r="BQ1682" s="4"/>
      <c r="BR1682" s="4"/>
      <c r="BS1682" s="4"/>
      <c r="BT1682" s="4"/>
      <c r="BU1682" s="4"/>
      <c r="BV1682" s="4"/>
      <c r="BW1682" s="4"/>
      <c r="BX1682" s="4"/>
      <c r="BY1682" s="4"/>
      <c r="BZ1682" s="4"/>
      <c r="CA1682" s="4"/>
      <c r="CB1682" s="4"/>
      <c r="CC1682" s="4"/>
      <c r="CD1682" s="4"/>
      <c r="CE1682" s="4"/>
      <c r="CF1682" s="4"/>
      <c r="CG1682" s="4"/>
      <c r="CH1682" s="4"/>
      <c r="CI1682" s="4"/>
      <c r="CJ1682" s="4"/>
      <c r="CK1682" s="4"/>
      <c r="CL1682" s="4"/>
      <c r="CM1682" s="4"/>
      <c r="CN1682" s="4"/>
      <c r="CO1682" s="4"/>
      <c r="CP1682" s="4"/>
      <c r="CQ1682" s="4"/>
      <c r="CR1682" s="4"/>
      <c r="CS1682" s="4"/>
      <c r="CT1682" s="4"/>
      <c r="CU1682" s="4"/>
      <c r="CV1682" s="4"/>
    </row>
    <row r="1683" spans="2:100" x14ac:dyDescent="0.25">
      <c r="B1683" s="5"/>
      <c r="C1683" s="5"/>
      <c r="D1683" s="5"/>
      <c r="E1683" s="5"/>
      <c r="F1683" s="5"/>
      <c r="G1683" s="5"/>
      <c r="H1683" s="5"/>
      <c r="I1683" s="5"/>
      <c r="J1683" s="5"/>
      <c r="K1683" s="5"/>
      <c r="L1683" s="5"/>
      <c r="M1683" s="5"/>
      <c r="N1683" s="5"/>
      <c r="O1683" s="5"/>
      <c r="P1683" s="5"/>
      <c r="Q1683" s="5"/>
      <c r="R1683" s="5"/>
      <c r="S1683" s="5"/>
      <c r="T1683" s="5"/>
      <c r="U1683" s="5"/>
      <c r="V1683" s="5"/>
      <c r="W1683" s="5"/>
      <c r="X1683" s="5"/>
      <c r="Y1683" s="5"/>
      <c r="Z1683" s="5"/>
      <c r="AA1683" s="5"/>
      <c r="AB1683" s="5"/>
      <c r="AC1683" s="5"/>
      <c r="AD1683" s="5"/>
      <c r="AE1683" s="5"/>
      <c r="AF1683" s="5"/>
      <c r="AG1683" s="5"/>
      <c r="AH1683" s="5"/>
      <c r="AI1683" s="5"/>
      <c r="AJ1683" s="5"/>
      <c r="AK1683" s="5"/>
      <c r="AL1683" s="5"/>
      <c r="AM1683" s="5"/>
      <c r="AN1683" s="5"/>
      <c r="AO1683" s="5"/>
      <c r="AP1683" s="5"/>
      <c r="AQ1683" s="5"/>
      <c r="AR1683" s="5"/>
      <c r="AS1683" s="5"/>
      <c r="AT1683" s="5"/>
      <c r="AU1683" s="5"/>
      <c r="AV1683" s="5"/>
      <c r="AW1683" s="5"/>
      <c r="AX1683" s="5"/>
      <c r="AY1683" s="5"/>
      <c r="AZ1683" s="5"/>
      <c r="BA1683" s="5"/>
      <c r="BB1683" s="5"/>
      <c r="BC1683" s="5"/>
      <c r="BD1683" s="5"/>
      <c r="BE1683" s="5"/>
      <c r="BF1683" s="5"/>
      <c r="BG1683" s="5"/>
      <c r="BH1683" s="5"/>
      <c r="BI1683" s="5"/>
      <c r="BJ1683" s="5"/>
      <c r="BK1683" s="5"/>
      <c r="BL1683" s="5"/>
      <c r="BM1683" s="5"/>
      <c r="BN1683" s="5"/>
      <c r="BO1683" s="5"/>
      <c r="BP1683" s="5"/>
      <c r="BQ1683" s="5"/>
      <c r="BR1683" s="5"/>
      <c r="BS1683" s="5"/>
      <c r="BT1683" s="5"/>
      <c r="BU1683" s="5"/>
      <c r="BV1683" s="5"/>
      <c r="BW1683" s="5"/>
      <c r="BX1683" s="5"/>
      <c r="BY1683" s="5"/>
      <c r="BZ1683" s="5"/>
      <c r="CA1683" s="5"/>
      <c r="CB1683" s="5"/>
      <c r="CC1683" s="5"/>
      <c r="CD1683" s="5"/>
      <c r="CE1683" s="5"/>
      <c r="CF1683" s="5"/>
      <c r="CG1683" s="5"/>
      <c r="CH1683" s="5"/>
      <c r="CI1683" s="5"/>
      <c r="CJ1683" s="5"/>
      <c r="CK1683" s="5"/>
      <c r="CL1683" s="5"/>
      <c r="CM1683" s="5"/>
      <c r="CN1683" s="5"/>
      <c r="CO1683" s="5"/>
      <c r="CP1683" s="5"/>
      <c r="CQ1683" s="5"/>
      <c r="CR1683" s="5"/>
      <c r="CS1683" s="5"/>
      <c r="CT1683" s="5"/>
      <c r="CU1683" s="5"/>
      <c r="CV1683" s="5"/>
    </row>
    <row r="1684" spans="2:100" x14ac:dyDescent="0.25"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S1684" s="3"/>
      <c r="BT1684" s="3"/>
      <c r="BU1684" s="3"/>
      <c r="BV1684" s="3"/>
      <c r="BW1684" s="3"/>
      <c r="BX1684" s="3"/>
      <c r="BY1684" s="3"/>
      <c r="BZ1684" s="3"/>
      <c r="CA1684" s="3"/>
      <c r="CB1684" s="3"/>
      <c r="CC1684" s="3"/>
      <c r="CD1684" s="3"/>
      <c r="CE1684" s="3"/>
      <c r="CF1684" s="3"/>
      <c r="CG1684" s="3"/>
      <c r="CH1684" s="3"/>
      <c r="CI1684" s="3"/>
      <c r="CJ1684" s="3"/>
      <c r="CK1684" s="3"/>
      <c r="CL1684" s="3"/>
      <c r="CM1684" s="3"/>
      <c r="CN1684" s="3"/>
      <c r="CO1684" s="3"/>
      <c r="CP1684" s="3"/>
      <c r="CQ1684" s="3"/>
      <c r="CR1684" s="3"/>
      <c r="CS1684" s="3"/>
      <c r="CT1684" s="3"/>
      <c r="CU1684" s="3"/>
      <c r="CV1684" s="3"/>
    </row>
    <row r="1685" spans="2:100" x14ac:dyDescent="0.25">
      <c r="B1685" s="4"/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4"/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4"/>
      <c r="AD1685" s="4"/>
      <c r="AE1685" s="4"/>
      <c r="AF1685" s="4"/>
      <c r="AG1685" s="4"/>
      <c r="AH1685" s="4"/>
      <c r="AI1685" s="4"/>
      <c r="AJ1685" s="4"/>
      <c r="AK1685" s="4"/>
      <c r="AL1685" s="4"/>
      <c r="AM1685" s="4"/>
      <c r="AN1685" s="4"/>
      <c r="AO1685" s="4"/>
      <c r="AP1685" s="4"/>
      <c r="AQ1685" s="4"/>
      <c r="AR1685" s="4"/>
      <c r="AS1685" s="4"/>
      <c r="AT1685" s="4"/>
      <c r="AU1685" s="4"/>
      <c r="AV1685" s="4"/>
      <c r="AW1685" s="4"/>
      <c r="AX1685" s="4"/>
      <c r="AY1685" s="4"/>
      <c r="AZ1685" s="4"/>
      <c r="BA1685" s="4"/>
      <c r="BB1685" s="4"/>
      <c r="BC1685" s="4"/>
      <c r="BD1685" s="4"/>
      <c r="BE1685" s="4"/>
      <c r="BF1685" s="4"/>
      <c r="BG1685" s="4"/>
      <c r="BH1685" s="4"/>
      <c r="BI1685" s="4"/>
      <c r="BJ1685" s="4"/>
      <c r="BK1685" s="4"/>
      <c r="BL1685" s="4"/>
      <c r="BM1685" s="4"/>
      <c r="BN1685" s="4"/>
      <c r="BO1685" s="4"/>
      <c r="BP1685" s="4"/>
      <c r="BQ1685" s="4"/>
      <c r="BR1685" s="4"/>
      <c r="BS1685" s="4"/>
      <c r="BT1685" s="4"/>
      <c r="BU1685" s="4"/>
      <c r="BV1685" s="4"/>
      <c r="BW1685" s="4"/>
      <c r="BX1685" s="4"/>
      <c r="BY1685" s="4"/>
      <c r="BZ1685" s="4"/>
      <c r="CA1685" s="4"/>
      <c r="CB1685" s="4"/>
      <c r="CC1685" s="4"/>
      <c r="CD1685" s="4"/>
      <c r="CE1685" s="4"/>
      <c r="CF1685" s="4"/>
      <c r="CG1685" s="4"/>
      <c r="CH1685" s="4"/>
      <c r="CI1685" s="4"/>
      <c r="CJ1685" s="4"/>
      <c r="CK1685" s="4"/>
      <c r="CL1685" s="4"/>
      <c r="CM1685" s="4"/>
      <c r="CN1685" s="4"/>
      <c r="CO1685" s="4"/>
      <c r="CP1685" s="4"/>
      <c r="CQ1685" s="4"/>
      <c r="CR1685" s="4"/>
      <c r="CS1685" s="4"/>
      <c r="CT1685" s="4"/>
      <c r="CU1685" s="4"/>
      <c r="CV1685" s="4"/>
    </row>
    <row r="1686" spans="2:100" x14ac:dyDescent="0.25">
      <c r="B1686" s="5"/>
      <c r="C1686" s="5"/>
      <c r="D1686" s="5"/>
      <c r="E1686" s="5"/>
      <c r="F1686" s="5"/>
      <c r="G1686" s="5"/>
      <c r="H1686" s="5"/>
      <c r="I1686" s="5"/>
      <c r="J1686" s="5"/>
      <c r="K1686" s="5"/>
      <c r="L1686" s="5"/>
      <c r="M1686" s="5"/>
      <c r="N1686" s="5"/>
      <c r="O1686" s="5"/>
      <c r="P1686" s="5"/>
      <c r="Q1686" s="5"/>
      <c r="R1686" s="5"/>
      <c r="S1686" s="5"/>
      <c r="T1686" s="5"/>
      <c r="U1686" s="5"/>
      <c r="V1686" s="5"/>
      <c r="W1686" s="5"/>
      <c r="X1686" s="5"/>
      <c r="Y1686" s="5"/>
      <c r="Z1686" s="5"/>
      <c r="AA1686" s="5"/>
      <c r="AB1686" s="5"/>
      <c r="AC1686" s="5"/>
      <c r="AD1686" s="5"/>
      <c r="AE1686" s="5"/>
      <c r="AF1686" s="5"/>
      <c r="AG1686" s="5"/>
      <c r="AH1686" s="5"/>
      <c r="AI1686" s="5"/>
      <c r="AJ1686" s="5"/>
      <c r="AK1686" s="5"/>
      <c r="AL1686" s="5"/>
      <c r="AM1686" s="5"/>
      <c r="AN1686" s="5"/>
      <c r="AO1686" s="5"/>
      <c r="AP1686" s="5"/>
      <c r="AQ1686" s="5"/>
      <c r="AR1686" s="5"/>
      <c r="AS1686" s="5"/>
      <c r="AT1686" s="5"/>
      <c r="AU1686" s="5"/>
      <c r="AV1686" s="5"/>
      <c r="AW1686" s="5"/>
      <c r="AX1686" s="5"/>
      <c r="AY1686" s="5"/>
      <c r="AZ1686" s="5"/>
      <c r="BA1686" s="5"/>
      <c r="BB1686" s="5"/>
      <c r="BC1686" s="5"/>
      <c r="BD1686" s="5"/>
      <c r="BE1686" s="5"/>
      <c r="BF1686" s="5"/>
      <c r="BG1686" s="5"/>
      <c r="BH1686" s="5"/>
      <c r="BI1686" s="5"/>
      <c r="BJ1686" s="5"/>
      <c r="BK1686" s="5"/>
      <c r="BL1686" s="5"/>
      <c r="BM1686" s="5"/>
      <c r="BN1686" s="5"/>
      <c r="BO1686" s="5"/>
      <c r="BP1686" s="5"/>
      <c r="BQ1686" s="5"/>
      <c r="BR1686" s="5"/>
      <c r="BS1686" s="5"/>
      <c r="BT1686" s="5"/>
      <c r="BU1686" s="5"/>
      <c r="BV1686" s="5"/>
      <c r="BW1686" s="5"/>
      <c r="BX1686" s="5"/>
      <c r="BY1686" s="5"/>
      <c r="BZ1686" s="5"/>
      <c r="CA1686" s="5"/>
      <c r="CB1686" s="5"/>
      <c r="CC1686" s="5"/>
      <c r="CD1686" s="5"/>
      <c r="CE1686" s="5"/>
      <c r="CF1686" s="5"/>
      <c r="CG1686" s="5"/>
      <c r="CH1686" s="5"/>
      <c r="CI1686" s="5"/>
      <c r="CJ1686" s="5"/>
      <c r="CK1686" s="5"/>
      <c r="CL1686" s="5"/>
      <c r="CM1686" s="5"/>
      <c r="CN1686" s="5"/>
      <c r="CO1686" s="5"/>
      <c r="CP1686" s="5"/>
      <c r="CQ1686" s="5"/>
      <c r="CR1686" s="5"/>
      <c r="CS1686" s="5"/>
      <c r="CT1686" s="5"/>
      <c r="CU1686" s="5"/>
      <c r="CV1686" s="5"/>
    </row>
    <row r="1687" spans="2:100" x14ac:dyDescent="0.25"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S1687" s="3"/>
      <c r="BT1687" s="3"/>
      <c r="BU1687" s="3"/>
      <c r="BV1687" s="3"/>
      <c r="BW1687" s="3"/>
      <c r="BX1687" s="3"/>
      <c r="BY1687" s="3"/>
      <c r="BZ1687" s="3"/>
      <c r="CA1687" s="3"/>
      <c r="CB1687" s="3"/>
      <c r="CC1687" s="3"/>
      <c r="CD1687" s="3"/>
      <c r="CE1687" s="3"/>
      <c r="CF1687" s="3"/>
      <c r="CG1687" s="3"/>
      <c r="CH1687" s="3"/>
      <c r="CI1687" s="3"/>
      <c r="CJ1687" s="3"/>
      <c r="CK1687" s="3"/>
      <c r="CL1687" s="3"/>
      <c r="CM1687" s="3"/>
      <c r="CN1687" s="3"/>
      <c r="CO1687" s="3"/>
      <c r="CP1687" s="3"/>
      <c r="CQ1687" s="3"/>
      <c r="CR1687" s="3"/>
      <c r="CS1687" s="3"/>
      <c r="CT1687" s="3"/>
      <c r="CU1687" s="3"/>
      <c r="CV1687" s="3"/>
    </row>
    <row r="1688" spans="2:100" x14ac:dyDescent="0.25">
      <c r="B1688" s="4"/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4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4"/>
      <c r="AD1688" s="4"/>
      <c r="AE1688" s="4"/>
      <c r="AF1688" s="4"/>
      <c r="AG1688" s="4"/>
      <c r="AH1688" s="4"/>
      <c r="AI1688" s="4"/>
      <c r="AJ1688" s="4"/>
      <c r="AK1688" s="4"/>
      <c r="AL1688" s="4"/>
      <c r="AM1688" s="4"/>
      <c r="AN1688" s="4"/>
      <c r="AO1688" s="4"/>
      <c r="AP1688" s="4"/>
      <c r="AQ1688" s="4"/>
      <c r="AR1688" s="4"/>
      <c r="AS1688" s="4"/>
      <c r="AT1688" s="4"/>
      <c r="AU1688" s="4"/>
      <c r="AV1688" s="4"/>
      <c r="AW1688" s="4"/>
      <c r="AX1688" s="4"/>
      <c r="AY1688" s="4"/>
      <c r="AZ1688" s="4"/>
      <c r="BA1688" s="4"/>
      <c r="BB1688" s="4"/>
      <c r="BC1688" s="4"/>
      <c r="BD1688" s="4"/>
      <c r="BE1688" s="4"/>
      <c r="BF1688" s="4"/>
      <c r="BG1688" s="4"/>
      <c r="BH1688" s="4"/>
      <c r="BI1688" s="4"/>
      <c r="BJ1688" s="4"/>
      <c r="BK1688" s="4"/>
      <c r="BL1688" s="4"/>
      <c r="BM1688" s="4"/>
      <c r="BN1688" s="4"/>
      <c r="BO1688" s="4"/>
      <c r="BP1688" s="4"/>
      <c r="BQ1688" s="4"/>
      <c r="BR1688" s="4"/>
      <c r="BS1688" s="4"/>
      <c r="BT1688" s="4"/>
      <c r="BU1688" s="4"/>
      <c r="BV1688" s="4"/>
      <c r="BW1688" s="4"/>
      <c r="BX1688" s="4"/>
      <c r="BY1688" s="4"/>
      <c r="BZ1688" s="4"/>
      <c r="CA1688" s="4"/>
      <c r="CB1688" s="4"/>
      <c r="CC1688" s="4"/>
      <c r="CD1688" s="4"/>
      <c r="CE1688" s="4"/>
      <c r="CF1688" s="4"/>
      <c r="CG1688" s="4"/>
      <c r="CH1688" s="4"/>
      <c r="CI1688" s="4"/>
      <c r="CJ1688" s="4"/>
      <c r="CK1688" s="4"/>
      <c r="CL1688" s="4"/>
      <c r="CM1688" s="4"/>
      <c r="CN1688" s="4"/>
      <c r="CO1688" s="4"/>
      <c r="CP1688" s="4"/>
      <c r="CQ1688" s="4"/>
      <c r="CR1688" s="4"/>
      <c r="CS1688" s="4"/>
      <c r="CT1688" s="4"/>
      <c r="CU1688" s="4"/>
      <c r="CV1688" s="4"/>
    </row>
    <row r="1689" spans="2:100" x14ac:dyDescent="0.25">
      <c r="B1689" s="5"/>
      <c r="C1689" s="5"/>
      <c r="D1689" s="5"/>
      <c r="E1689" s="5"/>
      <c r="F1689" s="5"/>
      <c r="G1689" s="5"/>
      <c r="H1689" s="5"/>
      <c r="I1689" s="5"/>
      <c r="J1689" s="5"/>
      <c r="K1689" s="5"/>
      <c r="L1689" s="5"/>
      <c r="M1689" s="5"/>
      <c r="N1689" s="5"/>
      <c r="O1689" s="5"/>
      <c r="P1689" s="5"/>
      <c r="Q1689" s="5"/>
      <c r="R1689" s="5"/>
      <c r="S1689" s="5"/>
      <c r="T1689" s="5"/>
      <c r="U1689" s="5"/>
      <c r="V1689" s="5"/>
      <c r="W1689" s="5"/>
      <c r="X1689" s="5"/>
      <c r="Y1689" s="5"/>
      <c r="Z1689" s="5"/>
      <c r="AA1689" s="5"/>
      <c r="AB1689" s="5"/>
      <c r="AC1689" s="5"/>
      <c r="AD1689" s="5"/>
      <c r="AE1689" s="5"/>
      <c r="AF1689" s="5"/>
      <c r="AG1689" s="5"/>
      <c r="AH1689" s="5"/>
      <c r="AI1689" s="5"/>
      <c r="AJ1689" s="5"/>
      <c r="AK1689" s="5"/>
      <c r="AL1689" s="5"/>
      <c r="AM1689" s="5"/>
      <c r="AN1689" s="5"/>
      <c r="AO1689" s="5"/>
      <c r="AP1689" s="5"/>
      <c r="AQ1689" s="5"/>
      <c r="AR1689" s="5"/>
      <c r="AS1689" s="5"/>
      <c r="AT1689" s="5"/>
      <c r="AU1689" s="5"/>
      <c r="AV1689" s="5"/>
      <c r="AW1689" s="5"/>
      <c r="AX1689" s="5"/>
      <c r="AY1689" s="5"/>
      <c r="AZ1689" s="5"/>
      <c r="BA1689" s="5"/>
      <c r="BB1689" s="5"/>
      <c r="BC1689" s="5"/>
      <c r="BD1689" s="5"/>
      <c r="BE1689" s="5"/>
      <c r="BF1689" s="5"/>
      <c r="BG1689" s="5"/>
      <c r="BH1689" s="5"/>
      <c r="BI1689" s="5"/>
      <c r="BJ1689" s="5"/>
      <c r="BK1689" s="5"/>
      <c r="BL1689" s="5"/>
      <c r="BM1689" s="5"/>
      <c r="BN1689" s="5"/>
      <c r="BO1689" s="5"/>
      <c r="BP1689" s="5"/>
      <c r="BQ1689" s="5"/>
      <c r="BR1689" s="5"/>
      <c r="BS1689" s="5"/>
      <c r="BT1689" s="5"/>
      <c r="BU1689" s="5"/>
      <c r="BV1689" s="5"/>
      <c r="BW1689" s="5"/>
      <c r="BX1689" s="5"/>
      <c r="BY1689" s="5"/>
      <c r="BZ1689" s="5"/>
      <c r="CA1689" s="5"/>
      <c r="CB1689" s="5"/>
      <c r="CC1689" s="5"/>
      <c r="CD1689" s="5"/>
      <c r="CE1689" s="5"/>
      <c r="CF1689" s="5"/>
      <c r="CG1689" s="5"/>
      <c r="CH1689" s="5"/>
      <c r="CI1689" s="5"/>
      <c r="CJ1689" s="5"/>
      <c r="CK1689" s="5"/>
      <c r="CL1689" s="5"/>
      <c r="CM1689" s="5"/>
      <c r="CN1689" s="5"/>
      <c r="CO1689" s="5"/>
      <c r="CP1689" s="5"/>
      <c r="CQ1689" s="5"/>
      <c r="CR1689" s="5"/>
      <c r="CS1689" s="5"/>
      <c r="CT1689" s="5"/>
      <c r="CU1689" s="5"/>
      <c r="CV1689" s="5"/>
    </row>
    <row r="1690" spans="2:100" x14ac:dyDescent="0.25"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S1690" s="3"/>
      <c r="BT1690" s="3"/>
      <c r="BU1690" s="3"/>
      <c r="BV1690" s="3"/>
      <c r="BW1690" s="3"/>
      <c r="BX1690" s="3"/>
      <c r="BY1690" s="3"/>
      <c r="BZ1690" s="3"/>
      <c r="CA1690" s="3"/>
      <c r="CB1690" s="3"/>
      <c r="CC1690" s="3"/>
      <c r="CD1690" s="3"/>
      <c r="CE1690" s="3"/>
      <c r="CF1690" s="3"/>
      <c r="CG1690" s="3"/>
      <c r="CH1690" s="3"/>
      <c r="CI1690" s="3"/>
      <c r="CJ1690" s="3"/>
      <c r="CK1690" s="3"/>
      <c r="CL1690" s="3"/>
      <c r="CM1690" s="3"/>
      <c r="CN1690" s="3"/>
      <c r="CO1690" s="3"/>
      <c r="CP1690" s="3"/>
      <c r="CQ1690" s="3"/>
      <c r="CR1690" s="3"/>
      <c r="CS1690" s="3"/>
      <c r="CT1690" s="3"/>
      <c r="CU1690" s="3"/>
      <c r="CV1690" s="3"/>
    </row>
    <row r="1691" spans="2:100" x14ac:dyDescent="0.25">
      <c r="B1691" s="4"/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4"/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4"/>
      <c r="AD1691" s="4"/>
      <c r="AE1691" s="4"/>
      <c r="AF1691" s="4"/>
      <c r="AG1691" s="4"/>
      <c r="AH1691" s="4"/>
      <c r="AI1691" s="4"/>
      <c r="AJ1691" s="4"/>
      <c r="AK1691" s="4"/>
      <c r="AL1691" s="4"/>
      <c r="AM1691" s="4"/>
      <c r="AN1691" s="4"/>
      <c r="AO1691" s="4"/>
      <c r="AP1691" s="4"/>
      <c r="AQ1691" s="4"/>
      <c r="AR1691" s="4"/>
      <c r="AS1691" s="4"/>
      <c r="AT1691" s="4"/>
      <c r="AU1691" s="4"/>
      <c r="AV1691" s="4"/>
      <c r="AW1691" s="4"/>
      <c r="AX1691" s="4"/>
      <c r="AY1691" s="4"/>
      <c r="AZ1691" s="4"/>
      <c r="BA1691" s="4"/>
      <c r="BB1691" s="4"/>
      <c r="BC1691" s="4"/>
      <c r="BD1691" s="4"/>
      <c r="BE1691" s="4"/>
      <c r="BF1691" s="4"/>
      <c r="BG1691" s="4"/>
      <c r="BH1691" s="4"/>
      <c r="BI1691" s="4"/>
      <c r="BJ1691" s="4"/>
      <c r="BK1691" s="4"/>
      <c r="BL1691" s="4"/>
      <c r="BM1691" s="4"/>
      <c r="BN1691" s="4"/>
      <c r="BO1691" s="4"/>
      <c r="BP1691" s="4"/>
      <c r="BQ1691" s="4"/>
      <c r="BR1691" s="4"/>
      <c r="BS1691" s="4"/>
      <c r="BT1691" s="4"/>
      <c r="BU1691" s="4"/>
      <c r="BV1691" s="4"/>
      <c r="BW1691" s="4"/>
      <c r="BX1691" s="4"/>
      <c r="BY1691" s="4"/>
      <c r="BZ1691" s="4"/>
      <c r="CA1691" s="4"/>
      <c r="CB1691" s="4"/>
      <c r="CC1691" s="4"/>
      <c r="CD1691" s="4"/>
      <c r="CE1691" s="4"/>
      <c r="CF1691" s="4"/>
      <c r="CG1691" s="4"/>
      <c r="CH1691" s="4"/>
      <c r="CI1691" s="4"/>
      <c r="CJ1691" s="4"/>
      <c r="CK1691" s="4"/>
      <c r="CL1691" s="4"/>
      <c r="CM1691" s="4"/>
      <c r="CN1691" s="4"/>
      <c r="CO1691" s="4"/>
      <c r="CP1691" s="4"/>
      <c r="CQ1691" s="4"/>
      <c r="CR1691" s="4"/>
      <c r="CS1691" s="4"/>
      <c r="CT1691" s="4"/>
      <c r="CU1691" s="4"/>
      <c r="CV1691" s="4"/>
    </row>
    <row r="1692" spans="2:100" x14ac:dyDescent="0.25">
      <c r="B1692" s="5"/>
      <c r="C1692" s="5"/>
      <c r="D1692" s="5"/>
      <c r="E1692" s="5"/>
      <c r="F1692" s="5"/>
      <c r="G1692" s="5"/>
      <c r="H1692" s="5"/>
      <c r="I1692" s="5"/>
      <c r="J1692" s="5"/>
      <c r="K1692" s="5"/>
      <c r="L1692" s="5"/>
      <c r="M1692" s="5"/>
      <c r="N1692" s="5"/>
      <c r="O1692" s="5"/>
      <c r="P1692" s="5"/>
      <c r="Q1692" s="5"/>
      <c r="R1692" s="5"/>
      <c r="S1692" s="5"/>
      <c r="T1692" s="5"/>
      <c r="U1692" s="5"/>
      <c r="V1692" s="5"/>
      <c r="W1692" s="5"/>
      <c r="X1692" s="5"/>
      <c r="Y1692" s="5"/>
      <c r="Z1692" s="5"/>
      <c r="AA1692" s="5"/>
      <c r="AB1692" s="5"/>
      <c r="AC1692" s="5"/>
      <c r="AD1692" s="5"/>
      <c r="AE1692" s="5"/>
      <c r="AF1692" s="5"/>
      <c r="AG1692" s="5"/>
      <c r="AH1692" s="5"/>
      <c r="AI1692" s="5"/>
      <c r="AJ1692" s="5"/>
      <c r="AK1692" s="5"/>
      <c r="AL1692" s="5"/>
      <c r="AM1692" s="5"/>
      <c r="AN1692" s="5"/>
      <c r="AO1692" s="5"/>
      <c r="AP1692" s="5"/>
      <c r="AQ1692" s="5"/>
      <c r="AR1692" s="5"/>
      <c r="AS1692" s="5"/>
      <c r="AT1692" s="5"/>
      <c r="AU1692" s="5"/>
      <c r="AV1692" s="5"/>
      <c r="AW1692" s="5"/>
      <c r="AX1692" s="5"/>
      <c r="AY1692" s="5"/>
      <c r="AZ1692" s="5"/>
      <c r="BA1692" s="5"/>
      <c r="BB1692" s="5"/>
      <c r="BC1692" s="5"/>
      <c r="BD1692" s="5"/>
      <c r="BE1692" s="5"/>
      <c r="BF1692" s="5"/>
      <c r="BG1692" s="5"/>
      <c r="BH1692" s="5"/>
      <c r="BI1692" s="5"/>
      <c r="BJ1692" s="5"/>
      <c r="BK1692" s="5"/>
      <c r="BL1692" s="5"/>
      <c r="BM1692" s="5"/>
      <c r="BN1692" s="5"/>
      <c r="BO1692" s="5"/>
      <c r="BP1692" s="5"/>
      <c r="BQ1692" s="5"/>
      <c r="BR1692" s="5"/>
      <c r="BS1692" s="5"/>
      <c r="BT1692" s="5"/>
      <c r="BU1692" s="5"/>
      <c r="BV1692" s="5"/>
      <c r="BW1692" s="5"/>
      <c r="BX1692" s="5"/>
      <c r="BY1692" s="5"/>
      <c r="BZ1692" s="5"/>
      <c r="CA1692" s="5"/>
      <c r="CB1692" s="5"/>
      <c r="CC1692" s="5"/>
      <c r="CD1692" s="5"/>
      <c r="CE1692" s="5"/>
      <c r="CF1692" s="5"/>
      <c r="CG1692" s="5"/>
      <c r="CH1692" s="5"/>
      <c r="CI1692" s="5"/>
      <c r="CJ1692" s="5"/>
      <c r="CK1692" s="5"/>
      <c r="CL1692" s="5"/>
      <c r="CM1692" s="5"/>
      <c r="CN1692" s="5"/>
      <c r="CO1692" s="5"/>
      <c r="CP1692" s="5"/>
      <c r="CQ1692" s="5"/>
      <c r="CR1692" s="5"/>
      <c r="CS1692" s="5"/>
      <c r="CT1692" s="5"/>
      <c r="CU1692" s="5"/>
      <c r="CV1692" s="5"/>
    </row>
    <row r="1693" spans="2:100" x14ac:dyDescent="0.25"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S1693" s="3"/>
      <c r="BT1693" s="3"/>
      <c r="BU1693" s="3"/>
      <c r="BV1693" s="3"/>
      <c r="BW1693" s="3"/>
      <c r="BX1693" s="3"/>
      <c r="BY1693" s="3"/>
      <c r="BZ1693" s="3"/>
      <c r="CA1693" s="3"/>
      <c r="CB1693" s="3"/>
      <c r="CC1693" s="3"/>
      <c r="CD1693" s="3"/>
      <c r="CE1693" s="3"/>
      <c r="CF1693" s="3"/>
      <c r="CG1693" s="3"/>
      <c r="CH1693" s="3"/>
      <c r="CI1693" s="3"/>
      <c r="CJ1693" s="3"/>
      <c r="CK1693" s="3"/>
      <c r="CL1693" s="3"/>
      <c r="CM1693" s="3"/>
      <c r="CN1693" s="3"/>
      <c r="CO1693" s="3"/>
      <c r="CP1693" s="3"/>
      <c r="CQ1693" s="3"/>
      <c r="CR1693" s="3"/>
      <c r="CS1693" s="3"/>
      <c r="CT1693" s="3"/>
      <c r="CU1693" s="3"/>
      <c r="CV1693" s="3"/>
    </row>
    <row r="1694" spans="2:100" x14ac:dyDescent="0.25">
      <c r="B1694" s="4"/>
      <c r="C1694" s="4"/>
      <c r="D1694" s="4"/>
      <c r="E1694" s="4"/>
      <c r="F1694" s="4"/>
      <c r="G1694" s="4"/>
      <c r="H1694" s="4"/>
      <c r="I1694" s="4"/>
      <c r="J1694" s="4"/>
      <c r="K1694" s="4"/>
      <c r="L1694" s="4"/>
      <c r="M1694" s="4"/>
      <c r="N1694" s="4"/>
      <c r="O1694" s="4"/>
      <c r="P1694" s="4"/>
      <c r="Q1694" s="4"/>
      <c r="R1694" s="4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  <c r="AC1694" s="4"/>
      <c r="AD1694" s="4"/>
      <c r="AE1694" s="4"/>
      <c r="AF1694" s="4"/>
      <c r="AG1694" s="4"/>
      <c r="AH1694" s="4"/>
      <c r="AI1694" s="4"/>
      <c r="AJ1694" s="4"/>
      <c r="AK1694" s="4"/>
      <c r="AL1694" s="4"/>
      <c r="AM1694" s="4"/>
      <c r="AN1694" s="4"/>
      <c r="AO1694" s="4"/>
      <c r="AP1694" s="4"/>
      <c r="AQ1694" s="4"/>
      <c r="AR1694" s="4"/>
      <c r="AS1694" s="4"/>
      <c r="AT1694" s="4"/>
      <c r="AU1694" s="4"/>
      <c r="AV1694" s="4"/>
      <c r="AW1694" s="4"/>
      <c r="AX1694" s="4"/>
      <c r="AY1694" s="4"/>
      <c r="AZ1694" s="4"/>
      <c r="BA1694" s="4"/>
      <c r="BB1694" s="4"/>
      <c r="BC1694" s="4"/>
      <c r="BD1694" s="4"/>
      <c r="BE1694" s="4"/>
      <c r="BF1694" s="4"/>
      <c r="BG1694" s="4"/>
      <c r="BH1694" s="4"/>
      <c r="BI1694" s="4"/>
      <c r="BJ1694" s="4"/>
      <c r="BK1694" s="4"/>
      <c r="BL1694" s="4"/>
      <c r="BM1694" s="4"/>
      <c r="BN1694" s="4"/>
      <c r="BO1694" s="4"/>
      <c r="BP1694" s="4"/>
      <c r="BQ1694" s="4"/>
      <c r="BR1694" s="4"/>
      <c r="BS1694" s="4"/>
      <c r="BT1694" s="4"/>
      <c r="BU1694" s="4"/>
      <c r="BV1694" s="4"/>
      <c r="BW1694" s="4"/>
      <c r="BX1694" s="4"/>
      <c r="BY1694" s="4"/>
      <c r="BZ1694" s="4"/>
      <c r="CA1694" s="4"/>
      <c r="CB1694" s="4"/>
      <c r="CC1694" s="4"/>
      <c r="CD1694" s="4"/>
      <c r="CE1694" s="4"/>
      <c r="CF1694" s="4"/>
      <c r="CG1694" s="4"/>
      <c r="CH1694" s="4"/>
      <c r="CI1694" s="4"/>
      <c r="CJ1694" s="4"/>
      <c r="CK1694" s="4"/>
      <c r="CL1694" s="4"/>
      <c r="CM1694" s="4"/>
      <c r="CN1694" s="4"/>
      <c r="CO1694" s="4"/>
      <c r="CP1694" s="4"/>
      <c r="CQ1694" s="4"/>
      <c r="CR1694" s="4"/>
      <c r="CS1694" s="4"/>
      <c r="CT1694" s="4"/>
      <c r="CU1694" s="4"/>
      <c r="CV1694" s="4"/>
    </row>
    <row r="1695" spans="2:100" x14ac:dyDescent="0.25">
      <c r="B1695" s="5"/>
      <c r="C1695" s="5"/>
      <c r="D1695" s="5"/>
      <c r="E1695" s="5"/>
      <c r="F1695" s="5"/>
      <c r="G1695" s="5"/>
      <c r="H1695" s="5"/>
      <c r="I1695" s="5"/>
      <c r="J1695" s="5"/>
      <c r="K1695" s="5"/>
      <c r="L1695" s="5"/>
      <c r="M1695" s="5"/>
      <c r="N1695" s="5"/>
      <c r="O1695" s="5"/>
      <c r="P1695" s="5"/>
      <c r="Q1695" s="5"/>
      <c r="R1695" s="5"/>
      <c r="S1695" s="5"/>
      <c r="T1695" s="5"/>
      <c r="U1695" s="5"/>
      <c r="V1695" s="5"/>
      <c r="W1695" s="5"/>
      <c r="X1695" s="5"/>
      <c r="Y1695" s="5"/>
      <c r="Z1695" s="5"/>
      <c r="AA1695" s="5"/>
      <c r="AB1695" s="5"/>
      <c r="AC1695" s="5"/>
      <c r="AD1695" s="5"/>
      <c r="AE1695" s="5"/>
      <c r="AF1695" s="5"/>
      <c r="AG1695" s="5"/>
      <c r="AH1695" s="5"/>
      <c r="AI1695" s="5"/>
      <c r="AJ1695" s="5"/>
      <c r="AK1695" s="5"/>
      <c r="AL1695" s="5"/>
      <c r="AM1695" s="5"/>
      <c r="AN1695" s="5"/>
      <c r="AO1695" s="5"/>
      <c r="AP1695" s="5"/>
      <c r="AQ1695" s="5"/>
      <c r="AR1695" s="5"/>
      <c r="AS1695" s="5"/>
      <c r="AT1695" s="5"/>
      <c r="AU1695" s="5"/>
      <c r="AV1695" s="5"/>
      <c r="AW1695" s="5"/>
      <c r="AX1695" s="5"/>
      <c r="AY1695" s="5"/>
      <c r="AZ1695" s="5"/>
      <c r="BA1695" s="5"/>
      <c r="BB1695" s="5"/>
      <c r="BC1695" s="5"/>
      <c r="BD1695" s="5"/>
      <c r="BE1695" s="5"/>
      <c r="BF1695" s="5"/>
      <c r="BG1695" s="5"/>
      <c r="BH1695" s="5"/>
      <c r="BI1695" s="5"/>
      <c r="BJ1695" s="5"/>
      <c r="BK1695" s="5"/>
      <c r="BL1695" s="5"/>
      <c r="BM1695" s="5"/>
      <c r="BN1695" s="5"/>
      <c r="BO1695" s="5"/>
      <c r="BP1695" s="5"/>
      <c r="BQ1695" s="5"/>
      <c r="BR1695" s="5"/>
      <c r="BS1695" s="5"/>
      <c r="BT1695" s="5"/>
      <c r="BU1695" s="5"/>
      <c r="BV1695" s="5"/>
      <c r="BW1695" s="5"/>
      <c r="BX1695" s="5"/>
      <c r="BY1695" s="5"/>
      <c r="BZ1695" s="5"/>
      <c r="CA1695" s="5"/>
      <c r="CB1695" s="5"/>
      <c r="CC1695" s="5"/>
      <c r="CD1695" s="5"/>
      <c r="CE1695" s="5"/>
      <c r="CF1695" s="5"/>
      <c r="CG1695" s="5"/>
      <c r="CH1695" s="5"/>
      <c r="CI1695" s="5"/>
      <c r="CJ1695" s="5"/>
      <c r="CK1695" s="5"/>
      <c r="CL1695" s="5"/>
      <c r="CM1695" s="5"/>
      <c r="CN1695" s="5"/>
      <c r="CO1695" s="5"/>
      <c r="CP1695" s="5"/>
      <c r="CQ1695" s="5"/>
      <c r="CR1695" s="5"/>
      <c r="CS1695" s="5"/>
      <c r="CT1695" s="5"/>
      <c r="CU1695" s="5"/>
      <c r="CV1695" s="5"/>
    </row>
    <row r="1696" spans="2:100" x14ac:dyDescent="0.25"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S1696" s="3"/>
      <c r="BT1696" s="3"/>
      <c r="BU1696" s="3"/>
      <c r="BV1696" s="3"/>
      <c r="BW1696" s="3"/>
      <c r="BX1696" s="3"/>
      <c r="BY1696" s="3"/>
      <c r="BZ1696" s="3"/>
      <c r="CA1696" s="3"/>
      <c r="CB1696" s="3"/>
      <c r="CC1696" s="3"/>
      <c r="CD1696" s="3"/>
      <c r="CE1696" s="3"/>
      <c r="CF1696" s="3"/>
      <c r="CG1696" s="3"/>
      <c r="CH1696" s="3"/>
      <c r="CI1696" s="3"/>
      <c r="CJ1696" s="3"/>
      <c r="CK1696" s="3"/>
      <c r="CL1696" s="3"/>
      <c r="CM1696" s="3"/>
      <c r="CN1696" s="3"/>
      <c r="CO1696" s="3"/>
      <c r="CP1696" s="3"/>
      <c r="CQ1696" s="3"/>
      <c r="CR1696" s="3"/>
      <c r="CS1696" s="3"/>
      <c r="CT1696" s="3"/>
      <c r="CU1696" s="3"/>
      <c r="CV1696" s="3"/>
    </row>
    <row r="1697" spans="2:100" x14ac:dyDescent="0.25">
      <c r="B1697" s="4"/>
      <c r="C1697" s="4"/>
      <c r="D1697" s="4"/>
      <c r="E1697" s="4"/>
      <c r="F1697" s="4"/>
      <c r="G1697" s="4"/>
      <c r="H1697" s="4"/>
      <c r="I1697" s="4"/>
      <c r="J1697" s="4"/>
      <c r="K1697" s="4"/>
      <c r="L1697" s="4"/>
      <c r="M1697" s="4"/>
      <c r="N1697" s="4"/>
      <c r="O1697" s="4"/>
      <c r="P1697" s="4"/>
      <c r="Q1697" s="4"/>
      <c r="R1697" s="4"/>
      <c r="S1697" s="4"/>
      <c r="T1697" s="4"/>
      <c r="U1697" s="4"/>
      <c r="V1697" s="4"/>
      <c r="W1697" s="4"/>
      <c r="X1697" s="4"/>
      <c r="Y1697" s="4"/>
      <c r="Z1697" s="4"/>
      <c r="AA1697" s="4"/>
      <c r="AB1697" s="4"/>
      <c r="AC1697" s="4"/>
      <c r="AD1697" s="4"/>
      <c r="AE1697" s="4"/>
      <c r="AF1697" s="4"/>
      <c r="AG1697" s="4"/>
      <c r="AH1697" s="4"/>
      <c r="AI1697" s="4"/>
      <c r="AJ1697" s="4"/>
      <c r="AK1697" s="4"/>
      <c r="AL1697" s="4"/>
      <c r="AM1697" s="4"/>
      <c r="AN1697" s="4"/>
      <c r="AO1697" s="4"/>
      <c r="AP1697" s="4"/>
      <c r="AQ1697" s="4"/>
      <c r="AR1697" s="4"/>
      <c r="AS1697" s="4"/>
      <c r="AT1697" s="4"/>
      <c r="AU1697" s="4"/>
      <c r="AV1697" s="4"/>
      <c r="AW1697" s="4"/>
      <c r="AX1697" s="4"/>
      <c r="AY1697" s="4"/>
      <c r="AZ1697" s="4"/>
      <c r="BA1697" s="4"/>
      <c r="BB1697" s="4"/>
      <c r="BC1697" s="4"/>
      <c r="BD1697" s="4"/>
      <c r="BE1697" s="4"/>
      <c r="BF1697" s="4"/>
      <c r="BG1697" s="4"/>
      <c r="BH1697" s="4"/>
      <c r="BI1697" s="4"/>
      <c r="BJ1697" s="4"/>
      <c r="BK1697" s="4"/>
      <c r="BL1697" s="4"/>
      <c r="BM1697" s="4"/>
      <c r="BN1697" s="4"/>
      <c r="BO1697" s="4"/>
      <c r="BP1697" s="4"/>
      <c r="BQ1697" s="4"/>
      <c r="BR1697" s="4"/>
      <c r="BS1697" s="4"/>
      <c r="BT1697" s="4"/>
      <c r="BU1697" s="4"/>
      <c r="BV1697" s="4"/>
      <c r="BW1697" s="4"/>
      <c r="BX1697" s="4"/>
      <c r="BY1697" s="4"/>
      <c r="BZ1697" s="4"/>
      <c r="CA1697" s="4"/>
      <c r="CB1697" s="4"/>
      <c r="CC1697" s="4"/>
      <c r="CD1697" s="4"/>
      <c r="CE1697" s="4"/>
      <c r="CF1697" s="4"/>
      <c r="CG1697" s="4"/>
      <c r="CH1697" s="4"/>
      <c r="CI1697" s="4"/>
      <c r="CJ1697" s="4"/>
      <c r="CK1697" s="4"/>
      <c r="CL1697" s="4"/>
      <c r="CM1697" s="4"/>
      <c r="CN1697" s="4"/>
      <c r="CO1697" s="4"/>
      <c r="CP1697" s="4"/>
      <c r="CQ1697" s="4"/>
      <c r="CR1697" s="4"/>
      <c r="CS1697" s="4"/>
      <c r="CT1697" s="4"/>
      <c r="CU1697" s="4"/>
      <c r="CV1697" s="4"/>
    </row>
    <row r="1698" spans="2:100" x14ac:dyDescent="0.25">
      <c r="B1698" s="5"/>
      <c r="C1698" s="5"/>
      <c r="D1698" s="5"/>
      <c r="E1698" s="5"/>
      <c r="F1698" s="5"/>
      <c r="G1698" s="5"/>
      <c r="H1698" s="5"/>
      <c r="I1698" s="5"/>
      <c r="J1698" s="5"/>
      <c r="K1698" s="5"/>
      <c r="L1698" s="5"/>
      <c r="M1698" s="5"/>
      <c r="N1698" s="5"/>
      <c r="O1698" s="5"/>
      <c r="P1698" s="5"/>
      <c r="Q1698" s="5"/>
      <c r="R1698" s="5"/>
      <c r="S1698" s="5"/>
      <c r="T1698" s="5"/>
      <c r="U1698" s="5"/>
      <c r="V1698" s="5"/>
      <c r="W1698" s="5"/>
      <c r="X1698" s="5"/>
      <c r="Y1698" s="5"/>
      <c r="Z1698" s="5"/>
      <c r="AA1698" s="5"/>
      <c r="AB1698" s="5"/>
      <c r="AC1698" s="5"/>
      <c r="AD1698" s="5"/>
      <c r="AE1698" s="5"/>
      <c r="AF1698" s="5"/>
      <c r="AG1698" s="5"/>
      <c r="AH1698" s="5"/>
      <c r="AI1698" s="5"/>
      <c r="AJ1698" s="5"/>
      <c r="AK1698" s="5"/>
      <c r="AL1698" s="5"/>
      <c r="AM1698" s="5"/>
      <c r="AN1698" s="5"/>
      <c r="AO1698" s="5"/>
      <c r="AP1698" s="5"/>
      <c r="AQ1698" s="5"/>
      <c r="AR1698" s="5"/>
      <c r="AS1698" s="5"/>
      <c r="AT1698" s="5"/>
      <c r="AU1698" s="5"/>
      <c r="AV1698" s="5"/>
      <c r="AW1698" s="5"/>
      <c r="AX1698" s="5"/>
      <c r="AY1698" s="5"/>
      <c r="AZ1698" s="5"/>
      <c r="BA1698" s="5"/>
      <c r="BB1698" s="5"/>
      <c r="BC1698" s="5"/>
      <c r="BD1698" s="5"/>
      <c r="BE1698" s="5"/>
      <c r="BF1698" s="5"/>
      <c r="BG1698" s="5"/>
      <c r="BH1698" s="5"/>
      <c r="BI1698" s="5"/>
      <c r="BJ1698" s="5"/>
      <c r="BK1698" s="5"/>
      <c r="BL1698" s="5"/>
      <c r="BM1698" s="5"/>
      <c r="BN1698" s="5"/>
      <c r="BO1698" s="5"/>
      <c r="BP1698" s="5"/>
      <c r="BQ1698" s="5"/>
      <c r="BR1698" s="5"/>
      <c r="BS1698" s="5"/>
      <c r="BT1698" s="5"/>
      <c r="BU1698" s="5"/>
      <c r="BV1698" s="5"/>
      <c r="BW1698" s="5"/>
      <c r="BX1698" s="5"/>
      <c r="BY1698" s="5"/>
      <c r="BZ1698" s="5"/>
      <c r="CA1698" s="5"/>
      <c r="CB1698" s="5"/>
      <c r="CC1698" s="5"/>
      <c r="CD1698" s="5"/>
      <c r="CE1698" s="5"/>
      <c r="CF1698" s="5"/>
      <c r="CG1698" s="5"/>
      <c r="CH1698" s="5"/>
      <c r="CI1698" s="5"/>
      <c r="CJ1698" s="5"/>
      <c r="CK1698" s="5"/>
      <c r="CL1698" s="5"/>
      <c r="CM1698" s="5"/>
      <c r="CN1698" s="5"/>
      <c r="CO1698" s="5"/>
      <c r="CP1698" s="5"/>
      <c r="CQ1698" s="5"/>
      <c r="CR1698" s="5"/>
      <c r="CS1698" s="5"/>
      <c r="CT1698" s="5"/>
      <c r="CU1698" s="5"/>
      <c r="CV1698" s="5"/>
    </row>
    <row r="1699" spans="2:100" x14ac:dyDescent="0.25"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S1699" s="3"/>
      <c r="BT1699" s="3"/>
      <c r="BU1699" s="3"/>
      <c r="BV1699" s="3"/>
      <c r="BW1699" s="3"/>
      <c r="BX1699" s="3"/>
      <c r="BY1699" s="3"/>
      <c r="BZ1699" s="3"/>
      <c r="CA1699" s="3"/>
      <c r="CB1699" s="3"/>
      <c r="CC1699" s="3"/>
      <c r="CD1699" s="3"/>
      <c r="CE1699" s="3"/>
      <c r="CF1699" s="3"/>
      <c r="CG1699" s="3"/>
      <c r="CH1699" s="3"/>
      <c r="CI1699" s="3"/>
      <c r="CJ1699" s="3"/>
      <c r="CK1699" s="3"/>
      <c r="CL1699" s="3"/>
      <c r="CM1699" s="3"/>
      <c r="CN1699" s="3"/>
      <c r="CO1699" s="3"/>
      <c r="CP1699" s="3"/>
      <c r="CQ1699" s="3"/>
      <c r="CR1699" s="3"/>
      <c r="CS1699" s="3"/>
      <c r="CT1699" s="3"/>
      <c r="CU1699" s="3"/>
      <c r="CV1699" s="3"/>
    </row>
    <row r="1700" spans="2:100" x14ac:dyDescent="0.25">
      <c r="B1700" s="4"/>
      <c r="C1700" s="4"/>
      <c r="D1700" s="4"/>
      <c r="E1700" s="4"/>
      <c r="F1700" s="4"/>
      <c r="G1700" s="4"/>
      <c r="H1700" s="4"/>
      <c r="I1700" s="4"/>
      <c r="J1700" s="4"/>
      <c r="K1700" s="4"/>
      <c r="L1700" s="4"/>
      <c r="M1700" s="4"/>
      <c r="N1700" s="4"/>
      <c r="O1700" s="4"/>
      <c r="P1700" s="4"/>
      <c r="Q1700" s="4"/>
      <c r="R1700" s="4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  <c r="AC1700" s="4"/>
      <c r="AD1700" s="4"/>
      <c r="AE1700" s="4"/>
      <c r="AF1700" s="4"/>
      <c r="AG1700" s="4"/>
      <c r="AH1700" s="4"/>
      <c r="AI1700" s="4"/>
      <c r="AJ1700" s="4"/>
      <c r="AK1700" s="4"/>
      <c r="AL1700" s="4"/>
      <c r="AM1700" s="4"/>
      <c r="AN1700" s="4"/>
      <c r="AO1700" s="4"/>
      <c r="AP1700" s="4"/>
      <c r="AQ1700" s="4"/>
      <c r="AR1700" s="4"/>
      <c r="AS1700" s="4"/>
      <c r="AT1700" s="4"/>
      <c r="AU1700" s="4"/>
      <c r="AV1700" s="4"/>
      <c r="AW1700" s="4"/>
      <c r="AX1700" s="4"/>
      <c r="AY1700" s="4"/>
      <c r="AZ1700" s="4"/>
      <c r="BA1700" s="4"/>
      <c r="BB1700" s="4"/>
      <c r="BC1700" s="4"/>
      <c r="BD1700" s="4"/>
      <c r="BE1700" s="4"/>
      <c r="BF1700" s="4"/>
      <c r="BG1700" s="4"/>
      <c r="BH1700" s="4"/>
      <c r="BI1700" s="4"/>
      <c r="BJ1700" s="4"/>
      <c r="BK1700" s="4"/>
      <c r="BL1700" s="4"/>
      <c r="BM1700" s="4"/>
      <c r="BN1700" s="4"/>
      <c r="BO1700" s="4"/>
      <c r="BP1700" s="4"/>
      <c r="BQ1700" s="4"/>
      <c r="BR1700" s="4"/>
      <c r="BS1700" s="4"/>
      <c r="BT1700" s="4"/>
      <c r="BU1700" s="4"/>
      <c r="BV1700" s="4"/>
      <c r="BW1700" s="4"/>
      <c r="BX1700" s="4"/>
      <c r="BY1700" s="4"/>
      <c r="BZ1700" s="4"/>
      <c r="CA1700" s="4"/>
      <c r="CB1700" s="4"/>
      <c r="CC1700" s="4"/>
      <c r="CD1700" s="4"/>
      <c r="CE1700" s="4"/>
      <c r="CF1700" s="4"/>
      <c r="CG1700" s="4"/>
      <c r="CH1700" s="4"/>
      <c r="CI1700" s="4"/>
      <c r="CJ1700" s="4"/>
      <c r="CK1700" s="4"/>
      <c r="CL1700" s="4"/>
      <c r="CM1700" s="4"/>
      <c r="CN1700" s="4"/>
      <c r="CO1700" s="4"/>
      <c r="CP1700" s="4"/>
      <c r="CQ1700" s="4"/>
      <c r="CR1700" s="4"/>
      <c r="CS1700" s="4"/>
      <c r="CT1700" s="4"/>
      <c r="CU1700" s="4"/>
      <c r="CV1700" s="4"/>
    </row>
    <row r="1701" spans="2:100" x14ac:dyDescent="0.25">
      <c r="B1701" s="5"/>
      <c r="C1701" s="5"/>
      <c r="D1701" s="5"/>
      <c r="E1701" s="5"/>
      <c r="F1701" s="5"/>
      <c r="G1701" s="5"/>
      <c r="H1701" s="5"/>
      <c r="I1701" s="5"/>
      <c r="J1701" s="5"/>
      <c r="K1701" s="5"/>
      <c r="L1701" s="5"/>
      <c r="M1701" s="5"/>
      <c r="N1701" s="5"/>
      <c r="O1701" s="5"/>
      <c r="P1701" s="5"/>
      <c r="Q1701" s="5"/>
      <c r="R1701" s="5"/>
      <c r="S1701" s="5"/>
      <c r="T1701" s="5"/>
      <c r="U1701" s="5"/>
      <c r="V1701" s="5"/>
      <c r="W1701" s="5"/>
      <c r="X1701" s="5"/>
      <c r="Y1701" s="5"/>
      <c r="Z1701" s="5"/>
      <c r="AA1701" s="5"/>
      <c r="AB1701" s="5"/>
      <c r="AC1701" s="5"/>
      <c r="AD1701" s="5"/>
      <c r="AE1701" s="5"/>
      <c r="AF1701" s="5"/>
      <c r="AG1701" s="5"/>
      <c r="AH1701" s="5"/>
      <c r="AI1701" s="5"/>
      <c r="AJ1701" s="5"/>
      <c r="AK1701" s="5"/>
      <c r="AL1701" s="5"/>
      <c r="AM1701" s="5"/>
      <c r="AN1701" s="5"/>
      <c r="AO1701" s="5"/>
      <c r="AP1701" s="5"/>
      <c r="AQ1701" s="5"/>
      <c r="AR1701" s="5"/>
      <c r="AS1701" s="5"/>
      <c r="AT1701" s="5"/>
      <c r="AU1701" s="5"/>
      <c r="AV1701" s="5"/>
      <c r="AW1701" s="5"/>
      <c r="AX1701" s="5"/>
      <c r="AY1701" s="5"/>
      <c r="AZ1701" s="5"/>
      <c r="BA1701" s="5"/>
      <c r="BB1701" s="5"/>
      <c r="BC1701" s="5"/>
      <c r="BD1701" s="5"/>
      <c r="BE1701" s="5"/>
      <c r="BF1701" s="5"/>
      <c r="BG1701" s="5"/>
      <c r="BH1701" s="5"/>
      <c r="BI1701" s="5"/>
      <c r="BJ1701" s="5"/>
      <c r="BK1701" s="5"/>
      <c r="BL1701" s="5"/>
      <c r="BM1701" s="5"/>
      <c r="BN1701" s="5"/>
      <c r="BO1701" s="5"/>
      <c r="BP1701" s="5"/>
      <c r="BQ1701" s="5"/>
      <c r="BR1701" s="5"/>
      <c r="BS1701" s="5"/>
      <c r="BT1701" s="5"/>
      <c r="BU1701" s="5"/>
      <c r="BV1701" s="5"/>
      <c r="BW1701" s="5"/>
      <c r="BX1701" s="5"/>
      <c r="BY1701" s="5"/>
      <c r="BZ1701" s="5"/>
      <c r="CA1701" s="5"/>
      <c r="CB1701" s="5"/>
      <c r="CC1701" s="5"/>
      <c r="CD1701" s="5"/>
      <c r="CE1701" s="5"/>
      <c r="CF1701" s="5"/>
      <c r="CG1701" s="5"/>
      <c r="CH1701" s="5"/>
      <c r="CI1701" s="5"/>
      <c r="CJ1701" s="5"/>
      <c r="CK1701" s="5"/>
      <c r="CL1701" s="5"/>
      <c r="CM1701" s="5"/>
      <c r="CN1701" s="5"/>
      <c r="CO1701" s="5"/>
      <c r="CP1701" s="5"/>
      <c r="CQ1701" s="5"/>
      <c r="CR1701" s="5"/>
      <c r="CS1701" s="5"/>
      <c r="CT1701" s="5"/>
      <c r="CU1701" s="5"/>
      <c r="CV1701" s="5"/>
    </row>
    <row r="1702" spans="2:100" x14ac:dyDescent="0.25"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  <c r="CQ1702" s="3"/>
      <c r="CR1702" s="3"/>
      <c r="CS1702" s="3"/>
      <c r="CT1702" s="3"/>
      <c r="CU1702" s="3"/>
      <c r="CV1702" s="3"/>
    </row>
    <row r="1703" spans="2:100" x14ac:dyDescent="0.25">
      <c r="B1703" s="4"/>
      <c r="C1703" s="4"/>
      <c r="D1703" s="4"/>
      <c r="E1703" s="4"/>
      <c r="F1703" s="4"/>
      <c r="G1703" s="4"/>
      <c r="H1703" s="4"/>
      <c r="I1703" s="4"/>
      <c r="J1703" s="4"/>
      <c r="K1703" s="4"/>
      <c r="L1703" s="4"/>
      <c r="M1703" s="4"/>
      <c r="N1703" s="4"/>
      <c r="O1703" s="4"/>
      <c r="P1703" s="4"/>
      <c r="Q1703" s="4"/>
      <c r="R1703" s="4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  <c r="AC1703" s="4"/>
      <c r="AD1703" s="4"/>
      <c r="AE1703" s="4"/>
      <c r="AF1703" s="4"/>
      <c r="AG1703" s="4"/>
      <c r="AH1703" s="4"/>
      <c r="AI1703" s="4"/>
      <c r="AJ1703" s="4"/>
      <c r="AK1703" s="4"/>
      <c r="AL1703" s="4"/>
      <c r="AM1703" s="4"/>
      <c r="AN1703" s="4"/>
      <c r="AO1703" s="4"/>
      <c r="AP1703" s="4"/>
      <c r="AQ1703" s="4"/>
      <c r="AR1703" s="4"/>
      <c r="AS1703" s="4"/>
      <c r="AT1703" s="4"/>
      <c r="AU1703" s="4"/>
      <c r="AV1703" s="4"/>
      <c r="AW1703" s="4"/>
      <c r="AX1703" s="4"/>
      <c r="AY1703" s="4"/>
      <c r="AZ1703" s="4"/>
      <c r="BA1703" s="4"/>
      <c r="BB1703" s="4"/>
      <c r="BC1703" s="4"/>
      <c r="BD1703" s="4"/>
      <c r="BE1703" s="4"/>
      <c r="BF1703" s="4"/>
      <c r="BG1703" s="4"/>
      <c r="BH1703" s="4"/>
      <c r="BI1703" s="4"/>
      <c r="BJ1703" s="4"/>
      <c r="BK1703" s="4"/>
      <c r="BL1703" s="4"/>
      <c r="BM1703" s="4"/>
      <c r="BN1703" s="4"/>
      <c r="BO1703" s="4"/>
      <c r="BP1703" s="4"/>
      <c r="BQ1703" s="4"/>
      <c r="BR1703" s="4"/>
      <c r="BS1703" s="4"/>
      <c r="BT1703" s="4"/>
      <c r="BU1703" s="4"/>
      <c r="BV1703" s="4"/>
      <c r="BW1703" s="4"/>
      <c r="BX1703" s="4"/>
      <c r="BY1703" s="4"/>
      <c r="BZ1703" s="4"/>
      <c r="CA1703" s="4"/>
      <c r="CB1703" s="4"/>
      <c r="CC1703" s="4"/>
      <c r="CD1703" s="4"/>
      <c r="CE1703" s="4"/>
      <c r="CF1703" s="4"/>
      <c r="CG1703" s="4"/>
      <c r="CH1703" s="4"/>
      <c r="CI1703" s="4"/>
      <c r="CJ1703" s="4"/>
      <c r="CK1703" s="4"/>
      <c r="CL1703" s="4"/>
      <c r="CM1703" s="4"/>
      <c r="CN1703" s="4"/>
      <c r="CO1703" s="4"/>
      <c r="CP1703" s="4"/>
      <c r="CQ1703" s="4"/>
      <c r="CR1703" s="4"/>
      <c r="CS1703" s="4"/>
      <c r="CT1703" s="4"/>
      <c r="CU1703" s="4"/>
      <c r="CV1703" s="4"/>
    </row>
    <row r="1704" spans="2:100" x14ac:dyDescent="0.25">
      <c r="B1704" s="5"/>
      <c r="C1704" s="5"/>
      <c r="D1704" s="5"/>
      <c r="E1704" s="5"/>
      <c r="F1704" s="5"/>
      <c r="G1704" s="5"/>
      <c r="H1704" s="5"/>
      <c r="I1704" s="5"/>
      <c r="J1704" s="5"/>
      <c r="K1704" s="5"/>
      <c r="L1704" s="5"/>
      <c r="M1704" s="5"/>
      <c r="N1704" s="5"/>
      <c r="O1704" s="5"/>
      <c r="P1704" s="5"/>
      <c r="Q1704" s="5"/>
      <c r="R1704" s="5"/>
      <c r="S1704" s="5"/>
      <c r="T1704" s="5"/>
      <c r="U1704" s="5"/>
      <c r="V1704" s="5"/>
      <c r="W1704" s="5"/>
      <c r="X1704" s="5"/>
      <c r="Y1704" s="5"/>
      <c r="Z1704" s="5"/>
      <c r="AA1704" s="5"/>
      <c r="AB1704" s="5"/>
      <c r="AC1704" s="5"/>
      <c r="AD1704" s="5"/>
      <c r="AE1704" s="5"/>
      <c r="AF1704" s="5"/>
      <c r="AG1704" s="5"/>
      <c r="AH1704" s="5"/>
      <c r="AI1704" s="5"/>
      <c r="AJ1704" s="5"/>
      <c r="AK1704" s="5"/>
      <c r="AL1704" s="5"/>
      <c r="AM1704" s="5"/>
      <c r="AN1704" s="5"/>
      <c r="AO1704" s="5"/>
      <c r="AP1704" s="5"/>
      <c r="AQ1704" s="5"/>
      <c r="AR1704" s="5"/>
      <c r="AS1704" s="5"/>
      <c r="AT1704" s="5"/>
      <c r="AU1704" s="5"/>
      <c r="AV1704" s="5"/>
      <c r="AW1704" s="5"/>
      <c r="AX1704" s="5"/>
      <c r="AY1704" s="5"/>
      <c r="AZ1704" s="5"/>
      <c r="BA1704" s="5"/>
      <c r="BB1704" s="5"/>
      <c r="BC1704" s="5"/>
      <c r="BD1704" s="5"/>
      <c r="BE1704" s="5"/>
      <c r="BF1704" s="5"/>
      <c r="BG1704" s="5"/>
      <c r="BH1704" s="5"/>
      <c r="BI1704" s="5"/>
      <c r="BJ1704" s="5"/>
      <c r="BK1704" s="5"/>
      <c r="BL1704" s="5"/>
      <c r="BM1704" s="5"/>
      <c r="BN1704" s="5"/>
      <c r="BO1704" s="5"/>
      <c r="BP1704" s="5"/>
      <c r="BQ1704" s="5"/>
      <c r="BR1704" s="5"/>
      <c r="BS1704" s="5"/>
      <c r="BT1704" s="5"/>
      <c r="BU1704" s="5"/>
      <c r="BV1704" s="5"/>
      <c r="BW1704" s="5"/>
      <c r="BX1704" s="5"/>
      <c r="BY1704" s="5"/>
      <c r="BZ1704" s="5"/>
      <c r="CA1704" s="5"/>
      <c r="CB1704" s="5"/>
      <c r="CC1704" s="5"/>
      <c r="CD1704" s="5"/>
      <c r="CE1704" s="5"/>
      <c r="CF1704" s="5"/>
      <c r="CG1704" s="5"/>
      <c r="CH1704" s="5"/>
      <c r="CI1704" s="5"/>
      <c r="CJ1704" s="5"/>
      <c r="CK1704" s="5"/>
      <c r="CL1704" s="5"/>
      <c r="CM1704" s="5"/>
      <c r="CN1704" s="5"/>
      <c r="CO1704" s="5"/>
      <c r="CP1704" s="5"/>
      <c r="CQ1704" s="5"/>
      <c r="CR1704" s="5"/>
      <c r="CS1704" s="5"/>
      <c r="CT1704" s="5"/>
      <c r="CU1704" s="5"/>
      <c r="CV1704" s="5"/>
    </row>
    <row r="1705" spans="2:100" x14ac:dyDescent="0.25"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S1705" s="3"/>
      <c r="BT1705" s="3"/>
      <c r="BU1705" s="3"/>
      <c r="BV1705" s="3"/>
      <c r="BW1705" s="3"/>
      <c r="BX1705" s="3"/>
      <c r="BY1705" s="3"/>
      <c r="BZ1705" s="3"/>
      <c r="CA1705" s="3"/>
      <c r="CB1705" s="3"/>
      <c r="CC1705" s="3"/>
      <c r="CD1705" s="3"/>
      <c r="CE1705" s="3"/>
      <c r="CF1705" s="3"/>
      <c r="CG1705" s="3"/>
      <c r="CH1705" s="3"/>
      <c r="CI1705" s="3"/>
      <c r="CJ1705" s="3"/>
      <c r="CK1705" s="3"/>
      <c r="CL1705" s="3"/>
      <c r="CM1705" s="3"/>
      <c r="CN1705" s="3"/>
      <c r="CO1705" s="3"/>
      <c r="CP1705" s="3"/>
      <c r="CQ1705" s="3"/>
      <c r="CR1705" s="3"/>
      <c r="CS1705" s="3"/>
      <c r="CT1705" s="3"/>
      <c r="CU1705" s="3"/>
      <c r="CV1705" s="3"/>
    </row>
    <row r="1706" spans="2:100" x14ac:dyDescent="0.25">
      <c r="B1706" s="4"/>
      <c r="C1706" s="4"/>
      <c r="D1706" s="4"/>
      <c r="E1706" s="4"/>
      <c r="F1706" s="4"/>
      <c r="G1706" s="4"/>
      <c r="H1706" s="4"/>
      <c r="I1706" s="4"/>
      <c r="J1706" s="4"/>
      <c r="K1706" s="4"/>
      <c r="L1706" s="4"/>
      <c r="M1706" s="4"/>
      <c r="N1706" s="4"/>
      <c r="O1706" s="4"/>
      <c r="P1706" s="4"/>
      <c r="Q1706" s="4"/>
      <c r="R1706" s="4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  <c r="AC1706" s="4"/>
      <c r="AD1706" s="4"/>
      <c r="AE1706" s="4"/>
      <c r="AF1706" s="4"/>
      <c r="AG1706" s="4"/>
      <c r="AH1706" s="4"/>
      <c r="AI1706" s="4"/>
      <c r="AJ1706" s="4"/>
      <c r="AK1706" s="4"/>
      <c r="AL1706" s="4"/>
      <c r="AM1706" s="4"/>
      <c r="AN1706" s="4"/>
      <c r="AO1706" s="4"/>
      <c r="AP1706" s="4"/>
      <c r="AQ1706" s="4"/>
      <c r="AR1706" s="4"/>
      <c r="AS1706" s="4"/>
      <c r="AT1706" s="4"/>
      <c r="AU1706" s="4"/>
      <c r="AV1706" s="4"/>
      <c r="AW1706" s="4"/>
      <c r="AX1706" s="4"/>
      <c r="AY1706" s="4"/>
      <c r="AZ1706" s="4"/>
      <c r="BA1706" s="4"/>
      <c r="BB1706" s="4"/>
      <c r="BC1706" s="4"/>
      <c r="BD1706" s="4"/>
      <c r="BE1706" s="4"/>
      <c r="BF1706" s="4"/>
      <c r="BG1706" s="4"/>
      <c r="BH1706" s="4"/>
      <c r="BI1706" s="4"/>
      <c r="BJ1706" s="4"/>
      <c r="BK1706" s="4"/>
      <c r="BL1706" s="4"/>
      <c r="BM1706" s="4"/>
      <c r="BN1706" s="4"/>
      <c r="BO1706" s="4"/>
      <c r="BP1706" s="4"/>
      <c r="BQ1706" s="4"/>
      <c r="BR1706" s="4"/>
      <c r="BS1706" s="4"/>
      <c r="BT1706" s="4"/>
      <c r="BU1706" s="4"/>
      <c r="BV1706" s="4"/>
      <c r="BW1706" s="4"/>
      <c r="BX1706" s="4"/>
      <c r="BY1706" s="4"/>
      <c r="BZ1706" s="4"/>
      <c r="CA1706" s="4"/>
      <c r="CB1706" s="4"/>
      <c r="CC1706" s="4"/>
      <c r="CD1706" s="4"/>
      <c r="CE1706" s="4"/>
      <c r="CF1706" s="4"/>
      <c r="CG1706" s="4"/>
      <c r="CH1706" s="4"/>
      <c r="CI1706" s="4"/>
      <c r="CJ1706" s="4"/>
      <c r="CK1706" s="4"/>
      <c r="CL1706" s="4"/>
      <c r="CM1706" s="4"/>
      <c r="CN1706" s="4"/>
      <c r="CO1706" s="4"/>
      <c r="CP1706" s="4"/>
      <c r="CQ1706" s="4"/>
      <c r="CR1706" s="4"/>
      <c r="CS1706" s="4"/>
      <c r="CT1706" s="4"/>
      <c r="CU1706" s="4"/>
      <c r="CV1706" s="4"/>
    </row>
    <row r="1707" spans="2:100" x14ac:dyDescent="0.25">
      <c r="B1707" s="5"/>
      <c r="C1707" s="5"/>
      <c r="D1707" s="5"/>
      <c r="E1707" s="5"/>
      <c r="F1707" s="5"/>
      <c r="G1707" s="5"/>
      <c r="H1707" s="5"/>
      <c r="I1707" s="5"/>
      <c r="J1707" s="5"/>
      <c r="K1707" s="5"/>
      <c r="L1707" s="5"/>
      <c r="M1707" s="5"/>
      <c r="N1707" s="5"/>
      <c r="O1707" s="5"/>
      <c r="P1707" s="5"/>
      <c r="Q1707" s="5"/>
      <c r="R1707" s="5"/>
      <c r="S1707" s="5"/>
      <c r="T1707" s="5"/>
      <c r="U1707" s="5"/>
      <c r="V1707" s="5"/>
      <c r="W1707" s="5"/>
      <c r="X1707" s="5"/>
      <c r="Y1707" s="5"/>
      <c r="Z1707" s="5"/>
      <c r="AA1707" s="5"/>
      <c r="AB1707" s="5"/>
      <c r="AC1707" s="5"/>
      <c r="AD1707" s="5"/>
      <c r="AE1707" s="5"/>
      <c r="AF1707" s="5"/>
      <c r="AG1707" s="5"/>
      <c r="AH1707" s="5"/>
      <c r="AI1707" s="5"/>
      <c r="AJ1707" s="5"/>
      <c r="AK1707" s="5"/>
      <c r="AL1707" s="5"/>
      <c r="AM1707" s="5"/>
      <c r="AN1707" s="5"/>
      <c r="AO1707" s="5"/>
      <c r="AP1707" s="5"/>
      <c r="AQ1707" s="5"/>
      <c r="AR1707" s="5"/>
      <c r="AS1707" s="5"/>
      <c r="AT1707" s="5"/>
      <c r="AU1707" s="5"/>
      <c r="AV1707" s="5"/>
      <c r="AW1707" s="5"/>
      <c r="AX1707" s="5"/>
      <c r="AY1707" s="5"/>
      <c r="AZ1707" s="5"/>
      <c r="BA1707" s="5"/>
      <c r="BB1707" s="5"/>
      <c r="BC1707" s="5"/>
      <c r="BD1707" s="5"/>
      <c r="BE1707" s="5"/>
      <c r="BF1707" s="5"/>
      <c r="BG1707" s="5"/>
      <c r="BH1707" s="5"/>
      <c r="BI1707" s="5"/>
      <c r="BJ1707" s="5"/>
      <c r="BK1707" s="5"/>
      <c r="BL1707" s="5"/>
      <c r="BM1707" s="5"/>
      <c r="BN1707" s="5"/>
      <c r="BO1707" s="5"/>
      <c r="BP1707" s="5"/>
      <c r="BQ1707" s="5"/>
      <c r="BR1707" s="5"/>
      <c r="BS1707" s="5"/>
      <c r="BT1707" s="5"/>
      <c r="BU1707" s="5"/>
      <c r="BV1707" s="5"/>
      <c r="BW1707" s="5"/>
      <c r="BX1707" s="5"/>
      <c r="BY1707" s="5"/>
      <c r="BZ1707" s="5"/>
      <c r="CA1707" s="5"/>
      <c r="CB1707" s="5"/>
      <c r="CC1707" s="5"/>
      <c r="CD1707" s="5"/>
      <c r="CE1707" s="5"/>
      <c r="CF1707" s="5"/>
      <c r="CG1707" s="5"/>
      <c r="CH1707" s="5"/>
      <c r="CI1707" s="5"/>
      <c r="CJ1707" s="5"/>
      <c r="CK1707" s="5"/>
      <c r="CL1707" s="5"/>
      <c r="CM1707" s="5"/>
      <c r="CN1707" s="5"/>
      <c r="CO1707" s="5"/>
      <c r="CP1707" s="5"/>
      <c r="CQ1707" s="5"/>
      <c r="CR1707" s="5"/>
      <c r="CS1707" s="5"/>
      <c r="CT1707" s="5"/>
      <c r="CU1707" s="5"/>
      <c r="CV1707" s="5"/>
    </row>
    <row r="1708" spans="2:100" x14ac:dyDescent="0.25"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S1708" s="3"/>
      <c r="BT1708" s="3"/>
      <c r="BU1708" s="3"/>
      <c r="BV1708" s="3"/>
      <c r="BW1708" s="3"/>
      <c r="BX1708" s="3"/>
      <c r="BY1708" s="3"/>
      <c r="BZ1708" s="3"/>
      <c r="CA1708" s="3"/>
      <c r="CB1708" s="3"/>
      <c r="CC1708" s="3"/>
      <c r="CD1708" s="3"/>
      <c r="CE1708" s="3"/>
      <c r="CF1708" s="3"/>
      <c r="CG1708" s="3"/>
      <c r="CH1708" s="3"/>
      <c r="CI1708" s="3"/>
      <c r="CJ1708" s="3"/>
      <c r="CK1708" s="3"/>
      <c r="CL1708" s="3"/>
      <c r="CM1708" s="3"/>
      <c r="CN1708" s="3"/>
      <c r="CO1708" s="3"/>
      <c r="CP1708" s="3"/>
      <c r="CQ1708" s="3"/>
      <c r="CR1708" s="3"/>
      <c r="CS1708" s="3"/>
      <c r="CT1708" s="3"/>
      <c r="CU1708" s="3"/>
      <c r="CV1708" s="3"/>
    </row>
    <row r="1709" spans="2:100" x14ac:dyDescent="0.25">
      <c r="B1709" s="4"/>
      <c r="C1709" s="4"/>
      <c r="D1709" s="4"/>
      <c r="E1709" s="4"/>
      <c r="F1709" s="4"/>
      <c r="G1709" s="4"/>
      <c r="H1709" s="4"/>
      <c r="I1709" s="4"/>
      <c r="J1709" s="4"/>
      <c r="K1709" s="4"/>
      <c r="L1709" s="4"/>
      <c r="M1709" s="4"/>
      <c r="N1709" s="4"/>
      <c r="O1709" s="4"/>
      <c r="P1709" s="4"/>
      <c r="Q1709" s="4"/>
      <c r="R1709" s="4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  <c r="AC1709" s="4"/>
      <c r="AD1709" s="4"/>
      <c r="AE1709" s="4"/>
      <c r="AF1709" s="4"/>
      <c r="AG1709" s="4"/>
      <c r="AH1709" s="4"/>
      <c r="AI1709" s="4"/>
      <c r="AJ1709" s="4"/>
      <c r="AK1709" s="4"/>
      <c r="AL1709" s="4"/>
      <c r="AM1709" s="4"/>
      <c r="AN1709" s="4"/>
      <c r="AO1709" s="4"/>
      <c r="AP1709" s="4"/>
      <c r="AQ1709" s="4"/>
      <c r="AR1709" s="4"/>
      <c r="AS1709" s="4"/>
      <c r="AT1709" s="4"/>
      <c r="AU1709" s="4"/>
      <c r="AV1709" s="4"/>
      <c r="AW1709" s="4"/>
      <c r="AX1709" s="4"/>
      <c r="AY1709" s="4"/>
      <c r="AZ1709" s="4"/>
      <c r="BA1709" s="4"/>
      <c r="BB1709" s="4"/>
      <c r="BC1709" s="4"/>
      <c r="BD1709" s="4"/>
      <c r="BE1709" s="4"/>
      <c r="BF1709" s="4"/>
      <c r="BG1709" s="4"/>
      <c r="BH1709" s="4"/>
      <c r="BI1709" s="4"/>
      <c r="BJ1709" s="4"/>
      <c r="BK1709" s="4"/>
      <c r="BL1709" s="4"/>
      <c r="BM1709" s="4"/>
      <c r="BN1709" s="4"/>
      <c r="BO1709" s="4"/>
      <c r="BP1709" s="4"/>
      <c r="BQ1709" s="4"/>
      <c r="BR1709" s="4"/>
      <c r="BS1709" s="4"/>
      <c r="BT1709" s="4"/>
      <c r="BU1709" s="4"/>
      <c r="BV1709" s="4"/>
      <c r="BW1709" s="4"/>
      <c r="BX1709" s="4"/>
      <c r="BY1709" s="4"/>
      <c r="BZ1709" s="4"/>
      <c r="CA1709" s="4"/>
      <c r="CB1709" s="4"/>
      <c r="CC1709" s="4"/>
      <c r="CD1709" s="4"/>
      <c r="CE1709" s="4"/>
      <c r="CF1709" s="4"/>
      <c r="CG1709" s="4"/>
      <c r="CH1709" s="4"/>
      <c r="CI1709" s="4"/>
      <c r="CJ1709" s="4"/>
      <c r="CK1709" s="4"/>
      <c r="CL1709" s="4"/>
      <c r="CM1709" s="4"/>
      <c r="CN1709" s="4"/>
      <c r="CO1709" s="4"/>
      <c r="CP1709" s="4"/>
      <c r="CQ1709" s="4"/>
      <c r="CR1709" s="4"/>
      <c r="CS1709" s="4"/>
      <c r="CT1709" s="4"/>
      <c r="CU1709" s="4"/>
      <c r="CV1709" s="4"/>
    </row>
    <row r="1710" spans="2:100" x14ac:dyDescent="0.25">
      <c r="B1710" s="5"/>
      <c r="C1710" s="5"/>
      <c r="D1710" s="5"/>
      <c r="E1710" s="5"/>
      <c r="F1710" s="5"/>
      <c r="G1710" s="5"/>
      <c r="H1710" s="5"/>
      <c r="I1710" s="5"/>
      <c r="J1710" s="5"/>
      <c r="K1710" s="5"/>
      <c r="L1710" s="5"/>
      <c r="M1710" s="5"/>
      <c r="N1710" s="5"/>
      <c r="O1710" s="5"/>
      <c r="P1710" s="5"/>
      <c r="Q1710" s="5"/>
      <c r="R1710" s="5"/>
      <c r="S1710" s="5"/>
      <c r="T1710" s="5"/>
      <c r="U1710" s="5"/>
      <c r="V1710" s="5"/>
      <c r="W1710" s="5"/>
      <c r="X1710" s="5"/>
      <c r="Y1710" s="5"/>
      <c r="Z1710" s="5"/>
      <c r="AA1710" s="5"/>
      <c r="AB1710" s="5"/>
      <c r="AC1710" s="5"/>
      <c r="AD1710" s="5"/>
      <c r="AE1710" s="5"/>
      <c r="AF1710" s="5"/>
      <c r="AG1710" s="5"/>
      <c r="AH1710" s="5"/>
      <c r="AI1710" s="5"/>
      <c r="AJ1710" s="5"/>
      <c r="AK1710" s="5"/>
      <c r="AL1710" s="5"/>
      <c r="AM1710" s="5"/>
      <c r="AN1710" s="5"/>
      <c r="AO1710" s="5"/>
      <c r="AP1710" s="5"/>
      <c r="AQ1710" s="5"/>
      <c r="AR1710" s="5"/>
      <c r="AS1710" s="5"/>
      <c r="AT1710" s="5"/>
      <c r="AU1710" s="5"/>
      <c r="AV1710" s="5"/>
      <c r="AW1710" s="5"/>
      <c r="AX1710" s="5"/>
      <c r="AY1710" s="5"/>
      <c r="AZ1710" s="5"/>
      <c r="BA1710" s="5"/>
      <c r="BB1710" s="5"/>
      <c r="BC1710" s="5"/>
      <c r="BD1710" s="5"/>
      <c r="BE1710" s="5"/>
      <c r="BF1710" s="5"/>
      <c r="BG1710" s="5"/>
      <c r="BH1710" s="5"/>
      <c r="BI1710" s="5"/>
      <c r="BJ1710" s="5"/>
      <c r="BK1710" s="5"/>
      <c r="BL1710" s="5"/>
      <c r="BM1710" s="5"/>
      <c r="BN1710" s="5"/>
      <c r="BO1710" s="5"/>
      <c r="BP1710" s="5"/>
      <c r="BQ1710" s="5"/>
      <c r="BR1710" s="5"/>
      <c r="BS1710" s="5"/>
      <c r="BT1710" s="5"/>
      <c r="BU1710" s="5"/>
      <c r="BV1710" s="5"/>
      <c r="BW1710" s="5"/>
      <c r="BX1710" s="5"/>
      <c r="BY1710" s="5"/>
      <c r="BZ1710" s="5"/>
      <c r="CA1710" s="5"/>
      <c r="CB1710" s="5"/>
      <c r="CC1710" s="5"/>
      <c r="CD1710" s="5"/>
      <c r="CE1710" s="5"/>
      <c r="CF1710" s="5"/>
      <c r="CG1710" s="5"/>
      <c r="CH1710" s="5"/>
      <c r="CI1710" s="5"/>
      <c r="CJ1710" s="5"/>
      <c r="CK1710" s="5"/>
      <c r="CL1710" s="5"/>
      <c r="CM1710" s="5"/>
      <c r="CN1710" s="5"/>
      <c r="CO1710" s="5"/>
      <c r="CP1710" s="5"/>
      <c r="CQ1710" s="5"/>
      <c r="CR1710" s="5"/>
      <c r="CS1710" s="5"/>
      <c r="CT1710" s="5"/>
      <c r="CU1710" s="5"/>
      <c r="CV1710" s="5"/>
    </row>
    <row r="1711" spans="2:100" x14ac:dyDescent="0.25"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S1711" s="3"/>
      <c r="BT1711" s="3"/>
      <c r="BU1711" s="3"/>
      <c r="BV1711" s="3"/>
      <c r="BW1711" s="3"/>
      <c r="BX1711" s="3"/>
      <c r="BY1711" s="3"/>
      <c r="BZ1711" s="3"/>
      <c r="CA1711" s="3"/>
      <c r="CB1711" s="3"/>
      <c r="CC1711" s="3"/>
      <c r="CD1711" s="3"/>
      <c r="CE1711" s="3"/>
      <c r="CF1711" s="3"/>
      <c r="CG1711" s="3"/>
      <c r="CH1711" s="3"/>
      <c r="CI1711" s="3"/>
      <c r="CJ1711" s="3"/>
      <c r="CK1711" s="3"/>
      <c r="CL1711" s="3"/>
      <c r="CM1711" s="3"/>
      <c r="CN1711" s="3"/>
      <c r="CO1711" s="3"/>
      <c r="CP1711" s="3"/>
      <c r="CQ1711" s="3"/>
      <c r="CR1711" s="3"/>
      <c r="CS1711" s="3"/>
      <c r="CT1711" s="3"/>
      <c r="CU1711" s="3"/>
      <c r="CV1711" s="3"/>
    </row>
    <row r="1712" spans="2:100" x14ac:dyDescent="0.25">
      <c r="B1712" s="4"/>
      <c r="C1712" s="4"/>
      <c r="D1712" s="4"/>
      <c r="E1712" s="4"/>
      <c r="F1712" s="4"/>
      <c r="G1712" s="4"/>
      <c r="H1712" s="4"/>
      <c r="I1712" s="4"/>
      <c r="J1712" s="4"/>
      <c r="K1712" s="4"/>
      <c r="L1712" s="4"/>
      <c r="M1712" s="4"/>
      <c r="N1712" s="4"/>
      <c r="O1712" s="4"/>
      <c r="P1712" s="4"/>
      <c r="Q1712" s="4"/>
      <c r="R1712" s="4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  <c r="AC1712" s="4"/>
      <c r="AD1712" s="4"/>
      <c r="AE1712" s="4"/>
      <c r="AF1712" s="4"/>
      <c r="AG1712" s="4"/>
      <c r="AH1712" s="4"/>
      <c r="AI1712" s="4"/>
      <c r="AJ1712" s="4"/>
      <c r="AK1712" s="4"/>
      <c r="AL1712" s="4"/>
      <c r="AM1712" s="4"/>
      <c r="AN1712" s="4"/>
      <c r="AO1712" s="4"/>
      <c r="AP1712" s="4"/>
      <c r="AQ1712" s="4"/>
      <c r="AR1712" s="4"/>
      <c r="AS1712" s="4"/>
      <c r="AT1712" s="4"/>
      <c r="AU1712" s="4"/>
      <c r="AV1712" s="4"/>
      <c r="AW1712" s="4"/>
      <c r="AX1712" s="4"/>
      <c r="AY1712" s="4"/>
      <c r="AZ1712" s="4"/>
      <c r="BA1712" s="4"/>
      <c r="BB1712" s="4"/>
      <c r="BC1712" s="4"/>
      <c r="BD1712" s="4"/>
      <c r="BE1712" s="4"/>
      <c r="BF1712" s="4"/>
      <c r="BG1712" s="4"/>
      <c r="BH1712" s="4"/>
      <c r="BI1712" s="4"/>
      <c r="BJ1712" s="4"/>
      <c r="BK1712" s="4"/>
      <c r="BL1712" s="4"/>
      <c r="BM1712" s="4"/>
      <c r="BN1712" s="4"/>
      <c r="BO1712" s="4"/>
      <c r="BP1712" s="4"/>
      <c r="BQ1712" s="4"/>
      <c r="BR1712" s="4"/>
      <c r="BS1712" s="4"/>
      <c r="BT1712" s="4"/>
      <c r="BU1712" s="4"/>
      <c r="BV1712" s="4"/>
      <c r="BW1712" s="4"/>
      <c r="BX1712" s="4"/>
      <c r="BY1712" s="4"/>
      <c r="BZ1712" s="4"/>
      <c r="CA1712" s="4"/>
      <c r="CB1712" s="4"/>
      <c r="CC1712" s="4"/>
      <c r="CD1712" s="4"/>
      <c r="CE1712" s="4"/>
      <c r="CF1712" s="4"/>
      <c r="CG1712" s="4"/>
      <c r="CH1712" s="4"/>
      <c r="CI1712" s="4"/>
      <c r="CJ1712" s="4"/>
      <c r="CK1712" s="4"/>
      <c r="CL1712" s="4"/>
      <c r="CM1712" s="4"/>
      <c r="CN1712" s="4"/>
      <c r="CO1712" s="4"/>
      <c r="CP1712" s="4"/>
      <c r="CQ1712" s="4"/>
      <c r="CR1712" s="4"/>
      <c r="CS1712" s="4"/>
      <c r="CT1712" s="4"/>
      <c r="CU1712" s="4"/>
      <c r="CV1712" s="4"/>
    </row>
    <row r="1713" spans="2:100" x14ac:dyDescent="0.25">
      <c r="B1713" s="5"/>
      <c r="C1713" s="5"/>
      <c r="D1713" s="5"/>
      <c r="E1713" s="5"/>
      <c r="F1713" s="5"/>
      <c r="G1713" s="5"/>
      <c r="H1713" s="5"/>
      <c r="I1713" s="5"/>
      <c r="J1713" s="5"/>
      <c r="K1713" s="5"/>
      <c r="L1713" s="5"/>
      <c r="M1713" s="5"/>
      <c r="N1713" s="5"/>
      <c r="O1713" s="5"/>
      <c r="P1713" s="5"/>
      <c r="Q1713" s="5"/>
      <c r="R1713" s="5"/>
      <c r="S1713" s="5"/>
      <c r="T1713" s="5"/>
      <c r="U1713" s="5"/>
      <c r="V1713" s="5"/>
      <c r="W1713" s="5"/>
      <c r="X1713" s="5"/>
      <c r="Y1713" s="5"/>
      <c r="Z1713" s="5"/>
      <c r="AA1713" s="5"/>
      <c r="AB1713" s="5"/>
      <c r="AC1713" s="5"/>
      <c r="AD1713" s="5"/>
      <c r="AE1713" s="5"/>
      <c r="AF1713" s="5"/>
      <c r="AG1713" s="5"/>
      <c r="AH1713" s="5"/>
      <c r="AI1713" s="5"/>
      <c r="AJ1713" s="5"/>
      <c r="AK1713" s="5"/>
      <c r="AL1713" s="5"/>
      <c r="AM1713" s="5"/>
      <c r="AN1713" s="5"/>
      <c r="AO1713" s="5"/>
      <c r="AP1713" s="5"/>
      <c r="AQ1713" s="5"/>
      <c r="AR1713" s="5"/>
      <c r="AS1713" s="5"/>
      <c r="AT1713" s="5"/>
      <c r="AU1713" s="5"/>
      <c r="AV1713" s="5"/>
      <c r="AW1713" s="5"/>
      <c r="AX1713" s="5"/>
      <c r="AY1713" s="5"/>
      <c r="AZ1713" s="5"/>
      <c r="BA1713" s="5"/>
      <c r="BB1713" s="5"/>
      <c r="BC1713" s="5"/>
      <c r="BD1713" s="5"/>
      <c r="BE1713" s="5"/>
      <c r="BF1713" s="5"/>
      <c r="BG1713" s="5"/>
      <c r="BH1713" s="5"/>
      <c r="BI1713" s="5"/>
      <c r="BJ1713" s="5"/>
      <c r="BK1713" s="5"/>
      <c r="BL1713" s="5"/>
      <c r="BM1713" s="5"/>
      <c r="BN1713" s="5"/>
      <c r="BO1713" s="5"/>
      <c r="BP1713" s="5"/>
      <c r="BQ1713" s="5"/>
      <c r="BR1713" s="5"/>
      <c r="BS1713" s="5"/>
      <c r="BT1713" s="5"/>
      <c r="BU1713" s="5"/>
      <c r="BV1713" s="5"/>
      <c r="BW1713" s="5"/>
      <c r="BX1713" s="5"/>
      <c r="BY1713" s="5"/>
      <c r="BZ1713" s="5"/>
      <c r="CA1713" s="5"/>
      <c r="CB1713" s="5"/>
      <c r="CC1713" s="5"/>
      <c r="CD1713" s="5"/>
      <c r="CE1713" s="5"/>
      <c r="CF1713" s="5"/>
      <c r="CG1713" s="5"/>
      <c r="CH1713" s="5"/>
      <c r="CI1713" s="5"/>
      <c r="CJ1713" s="5"/>
      <c r="CK1713" s="5"/>
      <c r="CL1713" s="5"/>
      <c r="CM1713" s="5"/>
      <c r="CN1713" s="5"/>
      <c r="CO1713" s="5"/>
      <c r="CP1713" s="5"/>
      <c r="CQ1713" s="5"/>
      <c r="CR1713" s="5"/>
      <c r="CS1713" s="5"/>
      <c r="CT1713" s="5"/>
      <c r="CU1713" s="5"/>
      <c r="CV1713" s="5"/>
    </row>
    <row r="1714" spans="2:100" x14ac:dyDescent="0.25"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S1714" s="3"/>
      <c r="BT1714" s="3"/>
      <c r="BU1714" s="3"/>
      <c r="BV1714" s="3"/>
      <c r="BW1714" s="3"/>
      <c r="BX1714" s="3"/>
      <c r="BY1714" s="3"/>
      <c r="BZ1714" s="3"/>
      <c r="CA1714" s="3"/>
      <c r="CB1714" s="3"/>
      <c r="CC1714" s="3"/>
      <c r="CD1714" s="3"/>
      <c r="CE1714" s="3"/>
      <c r="CF1714" s="3"/>
      <c r="CG1714" s="3"/>
      <c r="CH1714" s="3"/>
      <c r="CI1714" s="3"/>
      <c r="CJ1714" s="3"/>
      <c r="CK1714" s="3"/>
      <c r="CL1714" s="3"/>
      <c r="CM1714" s="3"/>
      <c r="CN1714" s="3"/>
      <c r="CO1714" s="3"/>
      <c r="CP1714" s="3"/>
      <c r="CQ1714" s="3"/>
      <c r="CR1714" s="3"/>
      <c r="CS1714" s="3"/>
      <c r="CT1714" s="3"/>
      <c r="CU1714" s="3"/>
      <c r="CV1714" s="3"/>
    </row>
    <row r="1715" spans="2:100" x14ac:dyDescent="0.25">
      <c r="B1715" s="4"/>
      <c r="C1715" s="4"/>
      <c r="D1715" s="4"/>
      <c r="E1715" s="4"/>
      <c r="F1715" s="4"/>
      <c r="G1715" s="4"/>
      <c r="H1715" s="4"/>
      <c r="I1715" s="4"/>
      <c r="J1715" s="4"/>
      <c r="K1715" s="4"/>
      <c r="L1715" s="4"/>
      <c r="M1715" s="4"/>
      <c r="N1715" s="4"/>
      <c r="O1715" s="4"/>
      <c r="P1715" s="4"/>
      <c r="Q1715" s="4"/>
      <c r="R1715" s="4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  <c r="AC1715" s="4"/>
      <c r="AD1715" s="4"/>
      <c r="AE1715" s="4"/>
      <c r="AF1715" s="4"/>
      <c r="AG1715" s="4"/>
      <c r="AH1715" s="4"/>
      <c r="AI1715" s="4"/>
      <c r="AJ1715" s="4"/>
      <c r="AK1715" s="4"/>
      <c r="AL1715" s="4"/>
      <c r="AM1715" s="4"/>
      <c r="AN1715" s="4"/>
      <c r="AO1715" s="4"/>
      <c r="AP1715" s="4"/>
      <c r="AQ1715" s="4"/>
      <c r="AR1715" s="4"/>
      <c r="AS1715" s="4"/>
      <c r="AT1715" s="4"/>
      <c r="AU1715" s="4"/>
      <c r="AV1715" s="4"/>
      <c r="AW1715" s="4"/>
      <c r="AX1715" s="4"/>
      <c r="AY1715" s="4"/>
      <c r="AZ1715" s="4"/>
      <c r="BA1715" s="4"/>
      <c r="BB1715" s="4"/>
      <c r="BC1715" s="4"/>
      <c r="BD1715" s="4"/>
      <c r="BE1715" s="4"/>
      <c r="BF1715" s="4"/>
      <c r="BG1715" s="4"/>
      <c r="BH1715" s="4"/>
      <c r="BI1715" s="4"/>
      <c r="BJ1715" s="4"/>
      <c r="BK1715" s="4"/>
      <c r="BL1715" s="4"/>
      <c r="BM1715" s="4"/>
      <c r="BN1715" s="4"/>
      <c r="BO1715" s="4"/>
      <c r="BP1715" s="4"/>
      <c r="BQ1715" s="4"/>
      <c r="BR1715" s="4"/>
      <c r="BS1715" s="4"/>
      <c r="BT1715" s="4"/>
      <c r="BU1715" s="4"/>
      <c r="BV1715" s="4"/>
      <c r="BW1715" s="4"/>
      <c r="BX1715" s="4"/>
      <c r="BY1715" s="4"/>
      <c r="BZ1715" s="4"/>
      <c r="CA1715" s="4"/>
      <c r="CB1715" s="4"/>
      <c r="CC1715" s="4"/>
      <c r="CD1715" s="4"/>
      <c r="CE1715" s="4"/>
      <c r="CF1715" s="4"/>
      <c r="CG1715" s="4"/>
      <c r="CH1715" s="4"/>
      <c r="CI1715" s="4"/>
      <c r="CJ1715" s="4"/>
      <c r="CK1715" s="4"/>
      <c r="CL1715" s="4"/>
      <c r="CM1715" s="4"/>
      <c r="CN1715" s="4"/>
      <c r="CO1715" s="4"/>
      <c r="CP1715" s="4"/>
      <c r="CQ1715" s="4"/>
      <c r="CR1715" s="4"/>
      <c r="CS1715" s="4"/>
      <c r="CT1715" s="4"/>
      <c r="CU1715" s="4"/>
      <c r="CV1715" s="4"/>
    </row>
    <row r="1716" spans="2:100" x14ac:dyDescent="0.25">
      <c r="B1716" s="5"/>
      <c r="C1716" s="5"/>
      <c r="D1716" s="5"/>
      <c r="E1716" s="5"/>
      <c r="F1716" s="5"/>
      <c r="G1716" s="5"/>
      <c r="H1716" s="5"/>
      <c r="I1716" s="5"/>
      <c r="J1716" s="5"/>
      <c r="K1716" s="5"/>
      <c r="L1716" s="5"/>
      <c r="M1716" s="5"/>
      <c r="N1716" s="5"/>
      <c r="O1716" s="5"/>
      <c r="P1716" s="5"/>
      <c r="Q1716" s="5"/>
      <c r="R1716" s="5"/>
      <c r="S1716" s="5"/>
      <c r="T1716" s="5"/>
      <c r="U1716" s="5"/>
      <c r="V1716" s="5"/>
      <c r="W1716" s="5"/>
      <c r="X1716" s="5"/>
      <c r="Y1716" s="5"/>
      <c r="Z1716" s="5"/>
      <c r="AA1716" s="5"/>
      <c r="AB1716" s="5"/>
      <c r="AC1716" s="5"/>
      <c r="AD1716" s="5"/>
      <c r="AE1716" s="5"/>
      <c r="AF1716" s="5"/>
      <c r="AG1716" s="5"/>
      <c r="AH1716" s="5"/>
      <c r="AI1716" s="5"/>
      <c r="AJ1716" s="5"/>
      <c r="AK1716" s="5"/>
      <c r="AL1716" s="5"/>
      <c r="AM1716" s="5"/>
      <c r="AN1716" s="5"/>
      <c r="AO1716" s="5"/>
      <c r="AP1716" s="5"/>
      <c r="AQ1716" s="5"/>
      <c r="AR1716" s="5"/>
      <c r="AS1716" s="5"/>
      <c r="AT1716" s="5"/>
      <c r="AU1716" s="5"/>
      <c r="AV1716" s="5"/>
      <c r="AW1716" s="5"/>
      <c r="AX1716" s="5"/>
      <c r="AY1716" s="5"/>
      <c r="AZ1716" s="5"/>
      <c r="BA1716" s="5"/>
      <c r="BB1716" s="5"/>
      <c r="BC1716" s="5"/>
      <c r="BD1716" s="5"/>
      <c r="BE1716" s="5"/>
      <c r="BF1716" s="5"/>
      <c r="BG1716" s="5"/>
      <c r="BH1716" s="5"/>
      <c r="BI1716" s="5"/>
      <c r="BJ1716" s="5"/>
      <c r="BK1716" s="5"/>
      <c r="BL1716" s="5"/>
      <c r="BM1716" s="5"/>
      <c r="BN1716" s="5"/>
      <c r="BO1716" s="5"/>
      <c r="BP1716" s="5"/>
      <c r="BQ1716" s="5"/>
      <c r="BR1716" s="5"/>
      <c r="BS1716" s="5"/>
      <c r="BT1716" s="5"/>
      <c r="BU1716" s="5"/>
      <c r="BV1716" s="5"/>
      <c r="BW1716" s="5"/>
      <c r="BX1716" s="5"/>
      <c r="BY1716" s="5"/>
      <c r="BZ1716" s="5"/>
      <c r="CA1716" s="5"/>
      <c r="CB1716" s="5"/>
      <c r="CC1716" s="5"/>
      <c r="CD1716" s="5"/>
      <c r="CE1716" s="5"/>
      <c r="CF1716" s="5"/>
      <c r="CG1716" s="5"/>
      <c r="CH1716" s="5"/>
      <c r="CI1716" s="5"/>
      <c r="CJ1716" s="5"/>
      <c r="CK1716" s="5"/>
      <c r="CL1716" s="5"/>
      <c r="CM1716" s="5"/>
      <c r="CN1716" s="5"/>
      <c r="CO1716" s="5"/>
      <c r="CP1716" s="5"/>
      <c r="CQ1716" s="5"/>
      <c r="CR1716" s="5"/>
      <c r="CS1716" s="5"/>
      <c r="CT1716" s="5"/>
      <c r="CU1716" s="5"/>
      <c r="CV1716" s="5"/>
    </row>
    <row r="1717" spans="2:100" x14ac:dyDescent="0.25"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  <c r="CQ1717" s="3"/>
      <c r="CR1717" s="3"/>
      <c r="CS1717" s="3"/>
      <c r="CT1717" s="3"/>
      <c r="CU1717" s="3"/>
      <c r="CV1717" s="3"/>
    </row>
    <row r="1718" spans="2:100" x14ac:dyDescent="0.25">
      <c r="B1718" s="4"/>
      <c r="C1718" s="4"/>
      <c r="D1718" s="4"/>
      <c r="E1718" s="4"/>
      <c r="F1718" s="4"/>
      <c r="G1718" s="4"/>
      <c r="H1718" s="4"/>
      <c r="I1718" s="4"/>
      <c r="J1718" s="4"/>
      <c r="K1718" s="4"/>
      <c r="L1718" s="4"/>
      <c r="M1718" s="4"/>
      <c r="N1718" s="4"/>
      <c r="O1718" s="4"/>
      <c r="P1718" s="4"/>
      <c r="Q1718" s="4"/>
      <c r="R1718" s="4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  <c r="AC1718" s="4"/>
      <c r="AD1718" s="4"/>
      <c r="AE1718" s="4"/>
      <c r="AF1718" s="4"/>
      <c r="AG1718" s="4"/>
      <c r="AH1718" s="4"/>
      <c r="AI1718" s="4"/>
      <c r="AJ1718" s="4"/>
      <c r="AK1718" s="4"/>
      <c r="AL1718" s="4"/>
      <c r="AM1718" s="4"/>
      <c r="AN1718" s="4"/>
      <c r="AO1718" s="4"/>
      <c r="AP1718" s="4"/>
      <c r="AQ1718" s="4"/>
      <c r="AR1718" s="4"/>
      <c r="AS1718" s="4"/>
      <c r="AT1718" s="4"/>
      <c r="AU1718" s="4"/>
      <c r="AV1718" s="4"/>
      <c r="AW1718" s="4"/>
      <c r="AX1718" s="4"/>
      <c r="AY1718" s="4"/>
      <c r="AZ1718" s="4"/>
      <c r="BA1718" s="4"/>
      <c r="BB1718" s="4"/>
      <c r="BC1718" s="4"/>
      <c r="BD1718" s="4"/>
      <c r="BE1718" s="4"/>
      <c r="BF1718" s="4"/>
      <c r="BG1718" s="4"/>
      <c r="BH1718" s="4"/>
      <c r="BI1718" s="4"/>
      <c r="BJ1718" s="4"/>
      <c r="BK1718" s="4"/>
      <c r="BL1718" s="4"/>
      <c r="BM1718" s="4"/>
      <c r="BN1718" s="4"/>
      <c r="BO1718" s="4"/>
      <c r="BP1718" s="4"/>
      <c r="BQ1718" s="4"/>
      <c r="BR1718" s="4"/>
      <c r="BS1718" s="4"/>
      <c r="BT1718" s="4"/>
      <c r="BU1718" s="4"/>
      <c r="BV1718" s="4"/>
      <c r="BW1718" s="4"/>
      <c r="BX1718" s="4"/>
      <c r="BY1718" s="4"/>
      <c r="BZ1718" s="4"/>
      <c r="CA1718" s="4"/>
      <c r="CB1718" s="4"/>
      <c r="CC1718" s="4"/>
      <c r="CD1718" s="4"/>
      <c r="CE1718" s="4"/>
      <c r="CF1718" s="4"/>
      <c r="CG1718" s="4"/>
      <c r="CH1718" s="4"/>
      <c r="CI1718" s="4"/>
      <c r="CJ1718" s="4"/>
      <c r="CK1718" s="4"/>
      <c r="CL1718" s="4"/>
      <c r="CM1718" s="4"/>
      <c r="CN1718" s="4"/>
      <c r="CO1718" s="4"/>
      <c r="CP1718" s="4"/>
      <c r="CQ1718" s="4"/>
      <c r="CR1718" s="4"/>
      <c r="CS1718" s="4"/>
      <c r="CT1718" s="4"/>
      <c r="CU1718" s="4"/>
      <c r="CV1718" s="4"/>
    </row>
    <row r="1719" spans="2:100" x14ac:dyDescent="0.25">
      <c r="B1719" s="5"/>
      <c r="C1719" s="5"/>
      <c r="D1719" s="5"/>
      <c r="E1719" s="5"/>
      <c r="F1719" s="5"/>
      <c r="G1719" s="5"/>
      <c r="H1719" s="5"/>
      <c r="I1719" s="5"/>
      <c r="J1719" s="5"/>
      <c r="K1719" s="5"/>
      <c r="L1719" s="5"/>
      <c r="M1719" s="5"/>
      <c r="N1719" s="5"/>
      <c r="O1719" s="5"/>
      <c r="P1719" s="5"/>
      <c r="Q1719" s="5"/>
      <c r="R1719" s="5"/>
      <c r="S1719" s="5"/>
      <c r="T1719" s="5"/>
      <c r="U1719" s="5"/>
      <c r="V1719" s="5"/>
      <c r="W1719" s="5"/>
      <c r="X1719" s="5"/>
      <c r="Y1719" s="5"/>
      <c r="Z1719" s="5"/>
      <c r="AA1719" s="5"/>
      <c r="AB1719" s="5"/>
      <c r="AC1719" s="5"/>
      <c r="AD1719" s="5"/>
      <c r="AE1719" s="5"/>
      <c r="AF1719" s="5"/>
      <c r="AG1719" s="5"/>
      <c r="AH1719" s="5"/>
      <c r="AI1719" s="5"/>
      <c r="AJ1719" s="5"/>
      <c r="AK1719" s="5"/>
      <c r="AL1719" s="5"/>
      <c r="AM1719" s="5"/>
      <c r="AN1719" s="5"/>
      <c r="AO1719" s="5"/>
      <c r="AP1719" s="5"/>
      <c r="AQ1719" s="5"/>
      <c r="AR1719" s="5"/>
      <c r="AS1719" s="5"/>
      <c r="AT1719" s="5"/>
      <c r="AU1719" s="5"/>
      <c r="AV1719" s="5"/>
      <c r="AW1719" s="5"/>
      <c r="AX1719" s="5"/>
      <c r="AY1719" s="5"/>
      <c r="AZ1719" s="5"/>
      <c r="BA1719" s="5"/>
      <c r="BB1719" s="5"/>
      <c r="BC1719" s="5"/>
      <c r="BD1719" s="5"/>
      <c r="BE1719" s="5"/>
      <c r="BF1719" s="5"/>
      <c r="BG1719" s="5"/>
      <c r="BH1719" s="5"/>
      <c r="BI1719" s="5"/>
      <c r="BJ1719" s="5"/>
      <c r="BK1719" s="5"/>
      <c r="BL1719" s="5"/>
      <c r="BM1719" s="5"/>
      <c r="BN1719" s="5"/>
      <c r="BO1719" s="5"/>
      <c r="BP1719" s="5"/>
      <c r="BQ1719" s="5"/>
      <c r="BR1719" s="5"/>
      <c r="BS1719" s="5"/>
      <c r="BT1719" s="5"/>
      <c r="BU1719" s="5"/>
      <c r="BV1719" s="5"/>
      <c r="BW1719" s="5"/>
      <c r="BX1719" s="5"/>
      <c r="BY1719" s="5"/>
      <c r="BZ1719" s="5"/>
      <c r="CA1719" s="5"/>
      <c r="CB1719" s="5"/>
      <c r="CC1719" s="5"/>
      <c r="CD1719" s="5"/>
      <c r="CE1719" s="5"/>
      <c r="CF1719" s="5"/>
      <c r="CG1719" s="5"/>
      <c r="CH1719" s="5"/>
      <c r="CI1719" s="5"/>
      <c r="CJ1719" s="5"/>
      <c r="CK1719" s="5"/>
      <c r="CL1719" s="5"/>
      <c r="CM1719" s="5"/>
      <c r="CN1719" s="5"/>
      <c r="CO1719" s="5"/>
      <c r="CP1719" s="5"/>
      <c r="CQ1719" s="5"/>
      <c r="CR1719" s="5"/>
      <c r="CS1719" s="5"/>
      <c r="CT1719" s="5"/>
      <c r="CU1719" s="5"/>
      <c r="CV1719" s="5"/>
    </row>
    <row r="1720" spans="2:100" x14ac:dyDescent="0.25"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  <c r="CQ1720" s="3"/>
      <c r="CR1720" s="3"/>
      <c r="CS1720" s="3"/>
      <c r="CT1720" s="3"/>
      <c r="CU1720" s="3"/>
      <c r="CV1720" s="3"/>
    </row>
    <row r="1721" spans="2:100" x14ac:dyDescent="0.25">
      <c r="B1721" s="4"/>
      <c r="C1721" s="4"/>
      <c r="D1721" s="4"/>
      <c r="E1721" s="4"/>
      <c r="F1721" s="4"/>
      <c r="G1721" s="4"/>
      <c r="H1721" s="4"/>
      <c r="I1721" s="4"/>
      <c r="J1721" s="4"/>
      <c r="K1721" s="4"/>
      <c r="L1721" s="4"/>
      <c r="M1721" s="4"/>
      <c r="N1721" s="4"/>
      <c r="O1721" s="4"/>
      <c r="P1721" s="4"/>
      <c r="Q1721" s="4"/>
      <c r="R1721" s="4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  <c r="AC1721" s="4"/>
      <c r="AD1721" s="4"/>
      <c r="AE1721" s="4"/>
      <c r="AF1721" s="4"/>
      <c r="AG1721" s="4"/>
      <c r="AH1721" s="4"/>
      <c r="AI1721" s="4"/>
      <c r="AJ1721" s="4"/>
      <c r="AK1721" s="4"/>
      <c r="AL1721" s="4"/>
      <c r="AM1721" s="4"/>
      <c r="AN1721" s="4"/>
      <c r="AO1721" s="4"/>
      <c r="AP1721" s="4"/>
      <c r="AQ1721" s="4"/>
      <c r="AR1721" s="4"/>
      <c r="AS1721" s="4"/>
      <c r="AT1721" s="4"/>
      <c r="AU1721" s="4"/>
      <c r="AV1721" s="4"/>
      <c r="AW1721" s="4"/>
      <c r="AX1721" s="4"/>
      <c r="AY1721" s="4"/>
      <c r="AZ1721" s="4"/>
      <c r="BA1721" s="4"/>
      <c r="BB1721" s="4"/>
      <c r="BC1721" s="4"/>
      <c r="BD1721" s="4"/>
      <c r="BE1721" s="4"/>
      <c r="BF1721" s="4"/>
      <c r="BG1721" s="4"/>
      <c r="BH1721" s="4"/>
      <c r="BI1721" s="4"/>
      <c r="BJ1721" s="4"/>
      <c r="BK1721" s="4"/>
      <c r="BL1721" s="4"/>
      <c r="BM1721" s="4"/>
      <c r="BN1721" s="4"/>
      <c r="BO1721" s="4"/>
      <c r="BP1721" s="4"/>
      <c r="BQ1721" s="4"/>
      <c r="BR1721" s="4"/>
      <c r="BS1721" s="4"/>
      <c r="BT1721" s="4"/>
      <c r="BU1721" s="4"/>
      <c r="BV1721" s="4"/>
      <c r="BW1721" s="4"/>
      <c r="BX1721" s="4"/>
      <c r="BY1721" s="4"/>
      <c r="BZ1721" s="4"/>
      <c r="CA1721" s="4"/>
      <c r="CB1721" s="4"/>
      <c r="CC1721" s="4"/>
      <c r="CD1721" s="4"/>
      <c r="CE1721" s="4"/>
      <c r="CF1721" s="4"/>
      <c r="CG1721" s="4"/>
      <c r="CH1721" s="4"/>
      <c r="CI1721" s="4"/>
      <c r="CJ1721" s="4"/>
      <c r="CK1721" s="4"/>
      <c r="CL1721" s="4"/>
      <c r="CM1721" s="4"/>
      <c r="CN1721" s="4"/>
      <c r="CO1721" s="4"/>
      <c r="CP1721" s="4"/>
      <c r="CQ1721" s="4"/>
      <c r="CR1721" s="4"/>
      <c r="CS1721" s="4"/>
      <c r="CT1721" s="4"/>
      <c r="CU1721" s="4"/>
      <c r="CV1721" s="4"/>
    </row>
    <row r="1722" spans="2:100" x14ac:dyDescent="0.25">
      <c r="B1722" s="5"/>
      <c r="C1722" s="5"/>
      <c r="D1722" s="5"/>
      <c r="E1722" s="5"/>
      <c r="F1722" s="5"/>
      <c r="G1722" s="5"/>
      <c r="H1722" s="5"/>
      <c r="I1722" s="5"/>
      <c r="J1722" s="5"/>
      <c r="K1722" s="5"/>
      <c r="L1722" s="5"/>
      <c r="M1722" s="5"/>
      <c r="N1722" s="5"/>
      <c r="O1722" s="5"/>
      <c r="P1722" s="5"/>
      <c r="Q1722" s="5"/>
      <c r="R1722" s="5"/>
      <c r="S1722" s="5"/>
      <c r="T1722" s="5"/>
      <c r="U1722" s="5"/>
      <c r="V1722" s="5"/>
      <c r="W1722" s="5"/>
      <c r="X1722" s="5"/>
      <c r="Y1722" s="5"/>
      <c r="Z1722" s="5"/>
      <c r="AA1722" s="5"/>
      <c r="AB1722" s="5"/>
      <c r="AC1722" s="5"/>
      <c r="AD1722" s="5"/>
      <c r="AE1722" s="5"/>
      <c r="AF1722" s="5"/>
      <c r="AG1722" s="5"/>
      <c r="AH1722" s="5"/>
      <c r="AI1722" s="5"/>
      <c r="AJ1722" s="5"/>
      <c r="AK1722" s="5"/>
      <c r="AL1722" s="5"/>
      <c r="AM1722" s="5"/>
      <c r="AN1722" s="5"/>
      <c r="AO1722" s="5"/>
      <c r="AP1722" s="5"/>
      <c r="AQ1722" s="5"/>
      <c r="AR1722" s="5"/>
      <c r="AS1722" s="5"/>
      <c r="AT1722" s="5"/>
      <c r="AU1722" s="5"/>
      <c r="AV1722" s="5"/>
      <c r="AW1722" s="5"/>
      <c r="AX1722" s="5"/>
      <c r="AY1722" s="5"/>
      <c r="AZ1722" s="5"/>
      <c r="BA1722" s="5"/>
      <c r="BB1722" s="5"/>
      <c r="BC1722" s="5"/>
      <c r="BD1722" s="5"/>
      <c r="BE1722" s="5"/>
      <c r="BF1722" s="5"/>
      <c r="BG1722" s="5"/>
      <c r="BH1722" s="5"/>
      <c r="BI1722" s="5"/>
      <c r="BJ1722" s="5"/>
      <c r="BK1722" s="5"/>
      <c r="BL1722" s="5"/>
      <c r="BM1722" s="5"/>
      <c r="BN1722" s="5"/>
      <c r="BO1722" s="5"/>
      <c r="BP1722" s="5"/>
      <c r="BQ1722" s="5"/>
      <c r="BR1722" s="5"/>
      <c r="BS1722" s="5"/>
      <c r="BT1722" s="5"/>
      <c r="BU1722" s="5"/>
      <c r="BV1722" s="5"/>
      <c r="BW1722" s="5"/>
      <c r="BX1722" s="5"/>
      <c r="BY1722" s="5"/>
      <c r="BZ1722" s="5"/>
      <c r="CA1722" s="5"/>
      <c r="CB1722" s="5"/>
      <c r="CC1722" s="5"/>
      <c r="CD1722" s="5"/>
      <c r="CE1722" s="5"/>
      <c r="CF1722" s="5"/>
      <c r="CG1722" s="5"/>
      <c r="CH1722" s="5"/>
      <c r="CI1722" s="5"/>
      <c r="CJ1722" s="5"/>
      <c r="CK1722" s="5"/>
      <c r="CL1722" s="5"/>
      <c r="CM1722" s="5"/>
      <c r="CN1722" s="5"/>
      <c r="CO1722" s="5"/>
      <c r="CP1722" s="5"/>
      <c r="CQ1722" s="5"/>
      <c r="CR1722" s="5"/>
      <c r="CS1722" s="5"/>
      <c r="CT1722" s="5"/>
      <c r="CU1722" s="5"/>
      <c r="CV1722" s="5"/>
    </row>
    <row r="1723" spans="2:100" x14ac:dyDescent="0.25"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  <c r="CQ1723" s="3"/>
      <c r="CR1723" s="3"/>
      <c r="CS1723" s="3"/>
      <c r="CT1723" s="3"/>
      <c r="CU1723" s="3"/>
      <c r="CV1723" s="3"/>
    </row>
    <row r="1724" spans="2:100" x14ac:dyDescent="0.25">
      <c r="B1724" s="4"/>
      <c r="C1724" s="4"/>
      <c r="D1724" s="4"/>
      <c r="E1724" s="4"/>
      <c r="F1724" s="4"/>
      <c r="G1724" s="4"/>
      <c r="H1724" s="4"/>
      <c r="I1724" s="4"/>
      <c r="J1724" s="4"/>
      <c r="K1724" s="4"/>
      <c r="L1724" s="4"/>
      <c r="M1724" s="4"/>
      <c r="N1724" s="4"/>
      <c r="O1724" s="4"/>
      <c r="P1724" s="4"/>
      <c r="Q1724" s="4"/>
      <c r="R1724" s="4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  <c r="AC1724" s="4"/>
      <c r="AD1724" s="4"/>
      <c r="AE1724" s="4"/>
      <c r="AF1724" s="4"/>
      <c r="AG1724" s="4"/>
      <c r="AH1724" s="4"/>
      <c r="AI1724" s="4"/>
      <c r="AJ1724" s="4"/>
      <c r="AK1724" s="4"/>
      <c r="AL1724" s="4"/>
      <c r="AM1724" s="4"/>
      <c r="AN1724" s="4"/>
      <c r="AO1724" s="4"/>
      <c r="AP1724" s="4"/>
      <c r="AQ1724" s="4"/>
      <c r="AR1724" s="4"/>
      <c r="AS1724" s="4"/>
      <c r="AT1724" s="4"/>
      <c r="AU1724" s="4"/>
      <c r="AV1724" s="4"/>
      <c r="AW1724" s="4"/>
      <c r="AX1724" s="4"/>
      <c r="AY1724" s="4"/>
      <c r="AZ1724" s="4"/>
      <c r="BA1724" s="4"/>
      <c r="BB1724" s="4"/>
      <c r="BC1724" s="4"/>
      <c r="BD1724" s="4"/>
      <c r="BE1724" s="4"/>
      <c r="BF1724" s="4"/>
      <c r="BG1724" s="4"/>
      <c r="BH1724" s="4"/>
      <c r="BI1724" s="4"/>
      <c r="BJ1724" s="4"/>
      <c r="BK1724" s="4"/>
      <c r="BL1724" s="4"/>
      <c r="BM1724" s="4"/>
      <c r="BN1724" s="4"/>
      <c r="BO1724" s="4"/>
      <c r="BP1724" s="4"/>
      <c r="BQ1724" s="4"/>
      <c r="BR1724" s="4"/>
      <c r="BS1724" s="4"/>
      <c r="BT1724" s="4"/>
      <c r="BU1724" s="4"/>
      <c r="BV1724" s="4"/>
      <c r="BW1724" s="4"/>
      <c r="BX1724" s="4"/>
      <c r="BY1724" s="4"/>
      <c r="BZ1724" s="4"/>
      <c r="CA1724" s="4"/>
      <c r="CB1724" s="4"/>
      <c r="CC1724" s="4"/>
      <c r="CD1724" s="4"/>
      <c r="CE1724" s="4"/>
      <c r="CF1724" s="4"/>
      <c r="CG1724" s="4"/>
      <c r="CH1724" s="4"/>
      <c r="CI1724" s="4"/>
      <c r="CJ1724" s="4"/>
      <c r="CK1724" s="4"/>
      <c r="CL1724" s="4"/>
      <c r="CM1724" s="4"/>
      <c r="CN1724" s="4"/>
      <c r="CO1724" s="4"/>
      <c r="CP1724" s="4"/>
      <c r="CQ1724" s="4"/>
      <c r="CR1724" s="4"/>
      <c r="CS1724" s="4"/>
      <c r="CT1724" s="4"/>
      <c r="CU1724" s="4"/>
      <c r="CV1724" s="4"/>
    </row>
    <row r="1725" spans="2:100" x14ac:dyDescent="0.25">
      <c r="B1725" s="5"/>
      <c r="C1725" s="5"/>
      <c r="D1725" s="5"/>
      <c r="E1725" s="5"/>
      <c r="F1725" s="5"/>
      <c r="G1725" s="5"/>
      <c r="H1725" s="5"/>
      <c r="I1725" s="5"/>
      <c r="J1725" s="5"/>
      <c r="K1725" s="5"/>
      <c r="L1725" s="5"/>
      <c r="M1725" s="5"/>
      <c r="N1725" s="5"/>
      <c r="O1725" s="5"/>
      <c r="P1725" s="5"/>
      <c r="Q1725" s="5"/>
      <c r="R1725" s="5"/>
      <c r="S1725" s="5"/>
      <c r="T1725" s="5"/>
      <c r="U1725" s="5"/>
      <c r="V1725" s="5"/>
      <c r="W1725" s="5"/>
      <c r="X1725" s="5"/>
      <c r="Y1725" s="5"/>
      <c r="Z1725" s="5"/>
      <c r="AA1725" s="5"/>
      <c r="AB1725" s="5"/>
      <c r="AC1725" s="5"/>
      <c r="AD1725" s="5"/>
      <c r="AE1725" s="5"/>
      <c r="AF1725" s="5"/>
      <c r="AG1725" s="5"/>
      <c r="AH1725" s="5"/>
      <c r="AI1725" s="5"/>
      <c r="AJ1725" s="5"/>
      <c r="AK1725" s="5"/>
      <c r="AL1725" s="5"/>
      <c r="AM1725" s="5"/>
      <c r="AN1725" s="5"/>
      <c r="AO1725" s="5"/>
      <c r="AP1725" s="5"/>
      <c r="AQ1725" s="5"/>
      <c r="AR1725" s="5"/>
      <c r="AS1725" s="5"/>
      <c r="AT1725" s="5"/>
      <c r="AU1725" s="5"/>
      <c r="AV1725" s="5"/>
      <c r="AW1725" s="5"/>
      <c r="AX1725" s="5"/>
      <c r="AY1725" s="5"/>
      <c r="AZ1725" s="5"/>
      <c r="BA1725" s="5"/>
      <c r="BB1725" s="5"/>
      <c r="BC1725" s="5"/>
      <c r="BD1725" s="5"/>
      <c r="BE1725" s="5"/>
      <c r="BF1725" s="5"/>
      <c r="BG1725" s="5"/>
      <c r="BH1725" s="5"/>
      <c r="BI1725" s="5"/>
      <c r="BJ1725" s="5"/>
      <c r="BK1725" s="5"/>
      <c r="BL1725" s="5"/>
      <c r="BM1725" s="5"/>
      <c r="BN1725" s="5"/>
      <c r="BO1725" s="5"/>
      <c r="BP1725" s="5"/>
      <c r="BQ1725" s="5"/>
      <c r="BR1725" s="5"/>
      <c r="BS1725" s="5"/>
      <c r="BT1725" s="5"/>
      <c r="BU1725" s="5"/>
      <c r="BV1725" s="5"/>
      <c r="BW1725" s="5"/>
      <c r="BX1725" s="5"/>
      <c r="BY1725" s="5"/>
      <c r="BZ1725" s="5"/>
      <c r="CA1725" s="5"/>
      <c r="CB1725" s="5"/>
      <c r="CC1725" s="5"/>
      <c r="CD1725" s="5"/>
      <c r="CE1725" s="5"/>
      <c r="CF1725" s="5"/>
      <c r="CG1725" s="5"/>
      <c r="CH1725" s="5"/>
      <c r="CI1725" s="5"/>
      <c r="CJ1725" s="5"/>
      <c r="CK1725" s="5"/>
      <c r="CL1725" s="5"/>
      <c r="CM1725" s="5"/>
      <c r="CN1725" s="5"/>
      <c r="CO1725" s="5"/>
      <c r="CP1725" s="5"/>
      <c r="CQ1725" s="5"/>
      <c r="CR1725" s="5"/>
      <c r="CS1725" s="5"/>
      <c r="CT1725" s="5"/>
      <c r="CU1725" s="5"/>
      <c r="CV1725" s="5"/>
    </row>
    <row r="1726" spans="2:100" x14ac:dyDescent="0.25"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  <c r="CQ1726" s="3"/>
      <c r="CR1726" s="3"/>
      <c r="CS1726" s="3"/>
      <c r="CT1726" s="3"/>
      <c r="CU1726" s="3"/>
      <c r="CV1726" s="3"/>
    </row>
    <row r="1727" spans="2:100" x14ac:dyDescent="0.25">
      <c r="B1727" s="4"/>
      <c r="C1727" s="4"/>
      <c r="D1727" s="4"/>
      <c r="E1727" s="4"/>
      <c r="F1727" s="4"/>
      <c r="G1727" s="4"/>
      <c r="H1727" s="4"/>
      <c r="I1727" s="4"/>
      <c r="J1727" s="4"/>
      <c r="K1727" s="4"/>
      <c r="L1727" s="4"/>
      <c r="M1727" s="4"/>
      <c r="N1727" s="4"/>
      <c r="O1727" s="4"/>
      <c r="P1727" s="4"/>
      <c r="Q1727" s="4"/>
      <c r="R1727" s="4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  <c r="AC1727" s="4"/>
      <c r="AD1727" s="4"/>
      <c r="AE1727" s="4"/>
      <c r="AF1727" s="4"/>
      <c r="AG1727" s="4"/>
      <c r="AH1727" s="4"/>
      <c r="AI1727" s="4"/>
      <c r="AJ1727" s="4"/>
      <c r="AK1727" s="4"/>
      <c r="AL1727" s="4"/>
      <c r="AM1727" s="4"/>
      <c r="AN1727" s="4"/>
      <c r="AO1727" s="4"/>
      <c r="AP1727" s="4"/>
      <c r="AQ1727" s="4"/>
      <c r="AR1727" s="4"/>
      <c r="AS1727" s="4"/>
      <c r="AT1727" s="4"/>
      <c r="AU1727" s="4"/>
      <c r="AV1727" s="4"/>
      <c r="AW1727" s="4"/>
      <c r="AX1727" s="4"/>
      <c r="AY1727" s="4"/>
      <c r="AZ1727" s="4"/>
      <c r="BA1727" s="4"/>
      <c r="BB1727" s="4"/>
      <c r="BC1727" s="4"/>
      <c r="BD1727" s="4"/>
      <c r="BE1727" s="4"/>
      <c r="BF1727" s="4"/>
      <c r="BG1727" s="4"/>
      <c r="BH1727" s="4"/>
      <c r="BI1727" s="4"/>
      <c r="BJ1727" s="4"/>
      <c r="BK1727" s="4"/>
      <c r="BL1727" s="4"/>
      <c r="BM1727" s="4"/>
      <c r="BN1727" s="4"/>
      <c r="BO1727" s="4"/>
      <c r="BP1727" s="4"/>
      <c r="BQ1727" s="4"/>
      <c r="BR1727" s="4"/>
      <c r="BS1727" s="4"/>
      <c r="BT1727" s="4"/>
      <c r="BU1727" s="4"/>
      <c r="BV1727" s="4"/>
      <c r="BW1727" s="4"/>
      <c r="BX1727" s="4"/>
      <c r="BY1727" s="4"/>
      <c r="BZ1727" s="4"/>
      <c r="CA1727" s="4"/>
      <c r="CB1727" s="4"/>
      <c r="CC1727" s="4"/>
      <c r="CD1727" s="4"/>
      <c r="CE1727" s="4"/>
      <c r="CF1727" s="4"/>
      <c r="CG1727" s="4"/>
      <c r="CH1727" s="4"/>
      <c r="CI1727" s="4"/>
      <c r="CJ1727" s="4"/>
      <c r="CK1727" s="4"/>
      <c r="CL1727" s="4"/>
      <c r="CM1727" s="4"/>
      <c r="CN1727" s="4"/>
      <c r="CO1727" s="4"/>
      <c r="CP1727" s="4"/>
      <c r="CQ1727" s="4"/>
      <c r="CR1727" s="4"/>
      <c r="CS1727" s="4"/>
      <c r="CT1727" s="4"/>
      <c r="CU1727" s="4"/>
      <c r="CV1727" s="4"/>
    </row>
    <row r="1728" spans="2:100" x14ac:dyDescent="0.25">
      <c r="B1728" s="5"/>
      <c r="C1728" s="5"/>
      <c r="D1728" s="5"/>
      <c r="E1728" s="5"/>
      <c r="F1728" s="5"/>
      <c r="G1728" s="5"/>
      <c r="H1728" s="5"/>
      <c r="I1728" s="5"/>
      <c r="J1728" s="5"/>
      <c r="K1728" s="5"/>
      <c r="L1728" s="5"/>
      <c r="M1728" s="5"/>
      <c r="N1728" s="5"/>
      <c r="O1728" s="5"/>
      <c r="P1728" s="5"/>
      <c r="Q1728" s="5"/>
      <c r="R1728" s="5"/>
      <c r="S1728" s="5"/>
      <c r="T1728" s="5"/>
      <c r="U1728" s="5"/>
      <c r="V1728" s="5"/>
      <c r="W1728" s="5"/>
      <c r="X1728" s="5"/>
      <c r="Y1728" s="5"/>
      <c r="Z1728" s="5"/>
      <c r="AA1728" s="5"/>
      <c r="AB1728" s="5"/>
      <c r="AC1728" s="5"/>
      <c r="AD1728" s="5"/>
      <c r="AE1728" s="5"/>
      <c r="AF1728" s="5"/>
      <c r="AG1728" s="5"/>
      <c r="AH1728" s="5"/>
      <c r="AI1728" s="5"/>
      <c r="AJ1728" s="5"/>
      <c r="AK1728" s="5"/>
      <c r="AL1728" s="5"/>
      <c r="AM1728" s="5"/>
      <c r="AN1728" s="5"/>
      <c r="AO1728" s="5"/>
      <c r="AP1728" s="5"/>
      <c r="AQ1728" s="5"/>
      <c r="AR1728" s="5"/>
      <c r="AS1728" s="5"/>
      <c r="AT1728" s="5"/>
      <c r="AU1728" s="5"/>
      <c r="AV1728" s="5"/>
      <c r="AW1728" s="5"/>
      <c r="AX1728" s="5"/>
      <c r="AY1728" s="5"/>
      <c r="AZ1728" s="5"/>
      <c r="BA1728" s="5"/>
      <c r="BB1728" s="5"/>
      <c r="BC1728" s="5"/>
      <c r="BD1728" s="5"/>
      <c r="BE1728" s="5"/>
      <c r="BF1728" s="5"/>
      <c r="BG1728" s="5"/>
      <c r="BH1728" s="5"/>
      <c r="BI1728" s="5"/>
      <c r="BJ1728" s="5"/>
      <c r="BK1728" s="5"/>
      <c r="BL1728" s="5"/>
      <c r="BM1728" s="5"/>
      <c r="BN1728" s="5"/>
      <c r="BO1728" s="5"/>
      <c r="BP1728" s="5"/>
      <c r="BQ1728" s="5"/>
      <c r="BR1728" s="5"/>
      <c r="BS1728" s="5"/>
      <c r="BT1728" s="5"/>
      <c r="BU1728" s="5"/>
      <c r="BV1728" s="5"/>
      <c r="BW1728" s="5"/>
      <c r="BX1728" s="5"/>
      <c r="BY1728" s="5"/>
      <c r="BZ1728" s="5"/>
      <c r="CA1728" s="5"/>
      <c r="CB1728" s="5"/>
      <c r="CC1728" s="5"/>
      <c r="CD1728" s="5"/>
      <c r="CE1728" s="5"/>
      <c r="CF1728" s="5"/>
      <c r="CG1728" s="5"/>
      <c r="CH1728" s="5"/>
      <c r="CI1728" s="5"/>
      <c r="CJ1728" s="5"/>
      <c r="CK1728" s="5"/>
      <c r="CL1728" s="5"/>
      <c r="CM1728" s="5"/>
      <c r="CN1728" s="5"/>
      <c r="CO1728" s="5"/>
      <c r="CP1728" s="5"/>
      <c r="CQ1728" s="5"/>
      <c r="CR1728" s="5"/>
      <c r="CS1728" s="5"/>
      <c r="CT1728" s="5"/>
      <c r="CU1728" s="5"/>
      <c r="CV1728" s="5"/>
    </row>
    <row r="1729" spans="2:100" x14ac:dyDescent="0.25"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S1729" s="3"/>
      <c r="BT1729" s="3"/>
      <c r="BU1729" s="3"/>
      <c r="BV1729" s="3"/>
      <c r="BW1729" s="3"/>
      <c r="BX1729" s="3"/>
      <c r="BY1729" s="3"/>
      <c r="BZ1729" s="3"/>
      <c r="CA1729" s="3"/>
      <c r="CB1729" s="3"/>
      <c r="CC1729" s="3"/>
      <c r="CD1729" s="3"/>
      <c r="CE1729" s="3"/>
      <c r="CF1729" s="3"/>
      <c r="CG1729" s="3"/>
      <c r="CH1729" s="3"/>
      <c r="CI1729" s="3"/>
      <c r="CJ1729" s="3"/>
      <c r="CK1729" s="3"/>
      <c r="CL1729" s="3"/>
      <c r="CM1729" s="3"/>
      <c r="CN1729" s="3"/>
      <c r="CO1729" s="3"/>
      <c r="CP1729" s="3"/>
      <c r="CQ1729" s="3"/>
      <c r="CR1729" s="3"/>
      <c r="CS1729" s="3"/>
      <c r="CT1729" s="3"/>
      <c r="CU1729" s="3"/>
      <c r="CV1729" s="3"/>
    </row>
    <row r="1730" spans="2:100" x14ac:dyDescent="0.25">
      <c r="B1730" s="4"/>
      <c r="C1730" s="4"/>
      <c r="D1730" s="4"/>
      <c r="E1730" s="4"/>
      <c r="F1730" s="4"/>
      <c r="G1730" s="4"/>
      <c r="H1730" s="4"/>
      <c r="I1730" s="4"/>
      <c r="J1730" s="4"/>
      <c r="K1730" s="4"/>
      <c r="L1730" s="4"/>
      <c r="M1730" s="4"/>
      <c r="N1730" s="4"/>
      <c r="O1730" s="4"/>
      <c r="P1730" s="4"/>
      <c r="Q1730" s="4"/>
      <c r="R1730" s="4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  <c r="AC1730" s="4"/>
      <c r="AD1730" s="4"/>
      <c r="AE1730" s="4"/>
      <c r="AF1730" s="4"/>
      <c r="AG1730" s="4"/>
      <c r="AH1730" s="4"/>
      <c r="AI1730" s="4"/>
      <c r="AJ1730" s="4"/>
      <c r="AK1730" s="4"/>
      <c r="AL1730" s="4"/>
      <c r="AM1730" s="4"/>
      <c r="AN1730" s="4"/>
      <c r="AO1730" s="4"/>
      <c r="AP1730" s="4"/>
      <c r="AQ1730" s="4"/>
      <c r="AR1730" s="4"/>
      <c r="AS1730" s="4"/>
      <c r="AT1730" s="4"/>
      <c r="AU1730" s="4"/>
      <c r="AV1730" s="4"/>
      <c r="AW1730" s="4"/>
      <c r="AX1730" s="4"/>
      <c r="AY1730" s="4"/>
      <c r="AZ1730" s="4"/>
      <c r="BA1730" s="4"/>
      <c r="BB1730" s="4"/>
      <c r="BC1730" s="4"/>
      <c r="BD1730" s="4"/>
      <c r="BE1730" s="4"/>
      <c r="BF1730" s="4"/>
      <c r="BG1730" s="4"/>
      <c r="BH1730" s="4"/>
      <c r="BI1730" s="4"/>
      <c r="BJ1730" s="4"/>
      <c r="BK1730" s="4"/>
      <c r="BL1730" s="4"/>
      <c r="BM1730" s="4"/>
      <c r="BN1730" s="4"/>
      <c r="BO1730" s="4"/>
      <c r="BP1730" s="4"/>
      <c r="BQ1730" s="4"/>
      <c r="BR1730" s="4"/>
      <c r="BS1730" s="4"/>
      <c r="BT1730" s="4"/>
      <c r="BU1730" s="4"/>
      <c r="BV1730" s="4"/>
      <c r="BW1730" s="4"/>
      <c r="BX1730" s="4"/>
      <c r="BY1730" s="4"/>
      <c r="BZ1730" s="4"/>
      <c r="CA1730" s="4"/>
      <c r="CB1730" s="4"/>
      <c r="CC1730" s="4"/>
      <c r="CD1730" s="4"/>
      <c r="CE1730" s="4"/>
      <c r="CF1730" s="4"/>
      <c r="CG1730" s="4"/>
      <c r="CH1730" s="4"/>
      <c r="CI1730" s="4"/>
      <c r="CJ1730" s="4"/>
      <c r="CK1730" s="4"/>
      <c r="CL1730" s="4"/>
      <c r="CM1730" s="4"/>
      <c r="CN1730" s="4"/>
      <c r="CO1730" s="4"/>
      <c r="CP1730" s="4"/>
      <c r="CQ1730" s="4"/>
      <c r="CR1730" s="4"/>
      <c r="CS1730" s="4"/>
      <c r="CT1730" s="4"/>
      <c r="CU1730" s="4"/>
      <c r="CV1730" s="4"/>
    </row>
    <row r="1731" spans="2:100" x14ac:dyDescent="0.25">
      <c r="B1731" s="5"/>
      <c r="C1731" s="5"/>
      <c r="D1731" s="5"/>
      <c r="E1731" s="5"/>
      <c r="F1731" s="5"/>
      <c r="G1731" s="5"/>
      <c r="H1731" s="5"/>
      <c r="I1731" s="5"/>
      <c r="J1731" s="5"/>
      <c r="K1731" s="5"/>
      <c r="L1731" s="5"/>
      <c r="M1731" s="5"/>
      <c r="N1731" s="5"/>
      <c r="O1731" s="5"/>
      <c r="P1731" s="5"/>
      <c r="Q1731" s="5"/>
      <c r="R1731" s="5"/>
      <c r="S1731" s="5"/>
      <c r="T1731" s="5"/>
      <c r="U1731" s="5"/>
      <c r="V1731" s="5"/>
      <c r="W1731" s="5"/>
      <c r="X1731" s="5"/>
      <c r="Y1731" s="5"/>
      <c r="Z1731" s="5"/>
      <c r="AA1731" s="5"/>
      <c r="AB1731" s="5"/>
      <c r="AC1731" s="5"/>
      <c r="AD1731" s="5"/>
      <c r="AE1731" s="5"/>
      <c r="AF1731" s="5"/>
      <c r="AG1731" s="5"/>
      <c r="AH1731" s="5"/>
      <c r="AI1731" s="5"/>
      <c r="AJ1731" s="5"/>
      <c r="AK1731" s="5"/>
      <c r="AL1731" s="5"/>
      <c r="AM1731" s="5"/>
      <c r="AN1731" s="5"/>
      <c r="AO1731" s="5"/>
      <c r="AP1731" s="5"/>
      <c r="AQ1731" s="5"/>
      <c r="AR1731" s="5"/>
      <c r="AS1731" s="5"/>
      <c r="AT1731" s="5"/>
      <c r="AU1731" s="5"/>
      <c r="AV1731" s="5"/>
      <c r="AW1731" s="5"/>
      <c r="AX1731" s="5"/>
      <c r="AY1731" s="5"/>
      <c r="AZ1731" s="5"/>
      <c r="BA1731" s="5"/>
      <c r="BB1731" s="5"/>
      <c r="BC1731" s="5"/>
      <c r="BD1731" s="5"/>
      <c r="BE1731" s="5"/>
      <c r="BF1731" s="5"/>
      <c r="BG1731" s="5"/>
      <c r="BH1731" s="5"/>
      <c r="BI1731" s="5"/>
      <c r="BJ1731" s="5"/>
      <c r="BK1731" s="5"/>
      <c r="BL1731" s="5"/>
      <c r="BM1731" s="5"/>
      <c r="BN1731" s="5"/>
      <c r="BO1731" s="5"/>
      <c r="BP1731" s="5"/>
      <c r="BQ1731" s="5"/>
      <c r="BR1731" s="5"/>
      <c r="BS1731" s="5"/>
      <c r="BT1731" s="5"/>
      <c r="BU1731" s="5"/>
      <c r="BV1731" s="5"/>
      <c r="BW1731" s="5"/>
      <c r="BX1731" s="5"/>
      <c r="BY1731" s="5"/>
      <c r="BZ1731" s="5"/>
      <c r="CA1731" s="5"/>
      <c r="CB1731" s="5"/>
      <c r="CC1731" s="5"/>
      <c r="CD1731" s="5"/>
      <c r="CE1731" s="5"/>
      <c r="CF1731" s="5"/>
      <c r="CG1731" s="5"/>
      <c r="CH1731" s="5"/>
      <c r="CI1731" s="5"/>
      <c r="CJ1731" s="5"/>
      <c r="CK1731" s="5"/>
      <c r="CL1731" s="5"/>
      <c r="CM1731" s="5"/>
      <c r="CN1731" s="5"/>
      <c r="CO1731" s="5"/>
      <c r="CP1731" s="5"/>
      <c r="CQ1731" s="5"/>
      <c r="CR1731" s="5"/>
      <c r="CS1731" s="5"/>
      <c r="CT1731" s="5"/>
      <c r="CU1731" s="5"/>
      <c r="CV1731" s="5"/>
    </row>
    <row r="1732" spans="2:100" x14ac:dyDescent="0.25"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S1732" s="3"/>
      <c r="BT1732" s="3"/>
      <c r="BU1732" s="3"/>
      <c r="BV1732" s="3"/>
      <c r="BW1732" s="3"/>
      <c r="BX1732" s="3"/>
      <c r="BY1732" s="3"/>
      <c r="BZ1732" s="3"/>
      <c r="CA1732" s="3"/>
      <c r="CB1732" s="3"/>
      <c r="CC1732" s="3"/>
      <c r="CD1732" s="3"/>
      <c r="CE1732" s="3"/>
      <c r="CF1732" s="3"/>
      <c r="CG1732" s="3"/>
      <c r="CH1732" s="3"/>
      <c r="CI1732" s="3"/>
      <c r="CJ1732" s="3"/>
      <c r="CK1732" s="3"/>
      <c r="CL1732" s="3"/>
      <c r="CM1732" s="3"/>
      <c r="CN1732" s="3"/>
      <c r="CO1732" s="3"/>
      <c r="CP1732" s="3"/>
      <c r="CQ1732" s="3"/>
      <c r="CR1732" s="3"/>
      <c r="CS1732" s="3"/>
      <c r="CT1732" s="3"/>
      <c r="CU1732" s="3"/>
      <c r="CV1732" s="3"/>
    </row>
    <row r="1733" spans="2:100" x14ac:dyDescent="0.25">
      <c r="B1733" s="4"/>
      <c r="C1733" s="4"/>
      <c r="D1733" s="4"/>
      <c r="E1733" s="4"/>
      <c r="F1733" s="4"/>
      <c r="G1733" s="4"/>
      <c r="H1733" s="4"/>
      <c r="I1733" s="4"/>
      <c r="J1733" s="4"/>
      <c r="K1733" s="4"/>
      <c r="L1733" s="4"/>
      <c r="M1733" s="4"/>
      <c r="N1733" s="4"/>
      <c r="O1733" s="4"/>
      <c r="P1733" s="4"/>
      <c r="Q1733" s="4"/>
      <c r="R1733" s="4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  <c r="AC1733" s="4"/>
      <c r="AD1733" s="4"/>
      <c r="AE1733" s="4"/>
      <c r="AF1733" s="4"/>
      <c r="AG1733" s="4"/>
      <c r="AH1733" s="4"/>
      <c r="AI1733" s="4"/>
      <c r="AJ1733" s="4"/>
      <c r="AK1733" s="4"/>
      <c r="AL1733" s="4"/>
      <c r="AM1733" s="4"/>
      <c r="AN1733" s="4"/>
      <c r="AO1733" s="4"/>
      <c r="AP1733" s="4"/>
      <c r="AQ1733" s="4"/>
      <c r="AR1733" s="4"/>
      <c r="AS1733" s="4"/>
      <c r="AT1733" s="4"/>
      <c r="AU1733" s="4"/>
      <c r="AV1733" s="4"/>
      <c r="AW1733" s="4"/>
      <c r="AX1733" s="4"/>
      <c r="AY1733" s="4"/>
      <c r="AZ1733" s="4"/>
      <c r="BA1733" s="4"/>
      <c r="BB1733" s="4"/>
      <c r="BC1733" s="4"/>
      <c r="BD1733" s="4"/>
      <c r="BE1733" s="4"/>
      <c r="BF1733" s="4"/>
      <c r="BG1733" s="4"/>
      <c r="BH1733" s="4"/>
      <c r="BI1733" s="4"/>
      <c r="BJ1733" s="4"/>
      <c r="BK1733" s="4"/>
      <c r="BL1733" s="4"/>
      <c r="BM1733" s="4"/>
      <c r="BN1733" s="4"/>
      <c r="BO1733" s="4"/>
      <c r="BP1733" s="4"/>
      <c r="BQ1733" s="4"/>
      <c r="BR1733" s="4"/>
      <c r="BS1733" s="4"/>
      <c r="BT1733" s="4"/>
      <c r="BU1733" s="4"/>
      <c r="BV1733" s="4"/>
      <c r="BW1733" s="4"/>
      <c r="BX1733" s="4"/>
      <c r="BY1733" s="4"/>
      <c r="BZ1733" s="4"/>
      <c r="CA1733" s="4"/>
      <c r="CB1733" s="4"/>
      <c r="CC1733" s="4"/>
      <c r="CD1733" s="4"/>
      <c r="CE1733" s="4"/>
      <c r="CF1733" s="4"/>
      <c r="CG1733" s="4"/>
      <c r="CH1733" s="4"/>
      <c r="CI1733" s="4"/>
      <c r="CJ1733" s="4"/>
      <c r="CK1733" s="4"/>
      <c r="CL1733" s="4"/>
      <c r="CM1733" s="4"/>
      <c r="CN1733" s="4"/>
      <c r="CO1733" s="4"/>
      <c r="CP1733" s="4"/>
      <c r="CQ1733" s="4"/>
      <c r="CR1733" s="4"/>
      <c r="CS1733" s="4"/>
      <c r="CT1733" s="4"/>
      <c r="CU1733" s="4"/>
      <c r="CV1733" s="4"/>
    </row>
    <row r="1734" spans="2:100" x14ac:dyDescent="0.25">
      <c r="B1734" s="5"/>
      <c r="C1734" s="5"/>
      <c r="D1734" s="5"/>
      <c r="E1734" s="5"/>
      <c r="F1734" s="5"/>
      <c r="G1734" s="5"/>
      <c r="H1734" s="5"/>
      <c r="I1734" s="5"/>
      <c r="J1734" s="5"/>
      <c r="K1734" s="5"/>
      <c r="L1734" s="5"/>
      <c r="M1734" s="5"/>
      <c r="N1734" s="5"/>
      <c r="O1734" s="5"/>
      <c r="P1734" s="5"/>
      <c r="Q1734" s="5"/>
      <c r="R1734" s="5"/>
      <c r="S1734" s="5"/>
      <c r="T1734" s="5"/>
      <c r="U1734" s="5"/>
      <c r="V1734" s="5"/>
      <c r="W1734" s="5"/>
      <c r="X1734" s="5"/>
      <c r="Y1734" s="5"/>
      <c r="Z1734" s="5"/>
      <c r="AA1734" s="5"/>
      <c r="AB1734" s="5"/>
      <c r="AC1734" s="5"/>
      <c r="AD1734" s="5"/>
      <c r="AE1734" s="5"/>
      <c r="AF1734" s="5"/>
      <c r="AG1734" s="5"/>
      <c r="AH1734" s="5"/>
      <c r="AI1734" s="5"/>
      <c r="AJ1734" s="5"/>
      <c r="AK1734" s="5"/>
      <c r="AL1734" s="5"/>
      <c r="AM1734" s="5"/>
      <c r="AN1734" s="5"/>
      <c r="AO1734" s="5"/>
      <c r="AP1734" s="5"/>
      <c r="AQ1734" s="5"/>
      <c r="AR1734" s="5"/>
      <c r="AS1734" s="5"/>
      <c r="AT1734" s="5"/>
      <c r="AU1734" s="5"/>
      <c r="AV1734" s="5"/>
      <c r="AW1734" s="5"/>
      <c r="AX1734" s="5"/>
      <c r="AY1734" s="5"/>
      <c r="AZ1734" s="5"/>
      <c r="BA1734" s="5"/>
      <c r="BB1734" s="5"/>
      <c r="BC1734" s="5"/>
      <c r="BD1734" s="5"/>
      <c r="BE1734" s="5"/>
      <c r="BF1734" s="5"/>
      <c r="BG1734" s="5"/>
      <c r="BH1734" s="5"/>
      <c r="BI1734" s="5"/>
      <c r="BJ1734" s="5"/>
      <c r="BK1734" s="5"/>
      <c r="BL1734" s="5"/>
      <c r="BM1734" s="5"/>
      <c r="BN1734" s="5"/>
      <c r="BO1734" s="5"/>
      <c r="BP1734" s="5"/>
      <c r="BQ1734" s="5"/>
      <c r="BR1734" s="5"/>
      <c r="BS1734" s="5"/>
      <c r="BT1734" s="5"/>
      <c r="BU1734" s="5"/>
      <c r="BV1734" s="5"/>
      <c r="BW1734" s="5"/>
      <c r="BX1734" s="5"/>
      <c r="BY1734" s="5"/>
      <c r="BZ1734" s="5"/>
      <c r="CA1734" s="5"/>
      <c r="CB1734" s="5"/>
      <c r="CC1734" s="5"/>
      <c r="CD1734" s="5"/>
      <c r="CE1734" s="5"/>
      <c r="CF1734" s="5"/>
      <c r="CG1734" s="5"/>
      <c r="CH1734" s="5"/>
      <c r="CI1734" s="5"/>
      <c r="CJ1734" s="5"/>
      <c r="CK1734" s="5"/>
      <c r="CL1734" s="5"/>
      <c r="CM1734" s="5"/>
      <c r="CN1734" s="5"/>
      <c r="CO1734" s="5"/>
      <c r="CP1734" s="5"/>
      <c r="CQ1734" s="5"/>
      <c r="CR1734" s="5"/>
      <c r="CS1734" s="5"/>
      <c r="CT1734" s="5"/>
      <c r="CU1734" s="5"/>
      <c r="CV1734" s="5"/>
    </row>
    <row r="1735" spans="2:100" x14ac:dyDescent="0.25"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  <c r="CD1735" s="3"/>
      <c r="CE1735" s="3"/>
      <c r="CF1735" s="3"/>
      <c r="CG1735" s="3"/>
      <c r="CH1735" s="3"/>
      <c r="CI1735" s="3"/>
      <c r="CJ1735" s="3"/>
      <c r="CK1735" s="3"/>
      <c r="CL1735" s="3"/>
      <c r="CM1735" s="3"/>
      <c r="CN1735" s="3"/>
      <c r="CO1735" s="3"/>
      <c r="CP1735" s="3"/>
      <c r="CQ1735" s="3"/>
      <c r="CR1735" s="3"/>
      <c r="CS1735" s="3"/>
      <c r="CT1735" s="3"/>
      <c r="CU1735" s="3"/>
      <c r="CV1735" s="3"/>
    </row>
    <row r="1736" spans="2:100" x14ac:dyDescent="0.25">
      <c r="B1736" s="4"/>
      <c r="C1736" s="4"/>
      <c r="D1736" s="4"/>
      <c r="E1736" s="4"/>
      <c r="F1736" s="4"/>
      <c r="G1736" s="4"/>
      <c r="H1736" s="4"/>
      <c r="I1736" s="4"/>
      <c r="J1736" s="4"/>
      <c r="K1736" s="4"/>
      <c r="L1736" s="4"/>
      <c r="M1736" s="4"/>
      <c r="N1736" s="4"/>
      <c r="O1736" s="4"/>
      <c r="P1736" s="4"/>
      <c r="Q1736" s="4"/>
      <c r="R1736" s="4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  <c r="AC1736" s="4"/>
      <c r="AD1736" s="4"/>
      <c r="AE1736" s="4"/>
      <c r="AF1736" s="4"/>
      <c r="AG1736" s="4"/>
      <c r="AH1736" s="4"/>
      <c r="AI1736" s="4"/>
      <c r="AJ1736" s="4"/>
      <c r="AK1736" s="4"/>
      <c r="AL1736" s="4"/>
      <c r="AM1736" s="4"/>
      <c r="AN1736" s="4"/>
      <c r="AO1736" s="4"/>
      <c r="AP1736" s="4"/>
      <c r="AQ1736" s="4"/>
      <c r="AR1736" s="4"/>
      <c r="AS1736" s="4"/>
      <c r="AT1736" s="4"/>
      <c r="AU1736" s="4"/>
      <c r="AV1736" s="4"/>
      <c r="AW1736" s="4"/>
      <c r="AX1736" s="4"/>
      <c r="AY1736" s="4"/>
      <c r="AZ1736" s="4"/>
      <c r="BA1736" s="4"/>
      <c r="BB1736" s="4"/>
      <c r="BC1736" s="4"/>
      <c r="BD1736" s="4"/>
      <c r="BE1736" s="4"/>
      <c r="BF1736" s="4"/>
      <c r="BG1736" s="4"/>
      <c r="BH1736" s="4"/>
      <c r="BI1736" s="4"/>
      <c r="BJ1736" s="4"/>
      <c r="BK1736" s="4"/>
      <c r="BL1736" s="4"/>
      <c r="BM1736" s="4"/>
      <c r="BN1736" s="4"/>
      <c r="BO1736" s="4"/>
      <c r="BP1736" s="4"/>
      <c r="BQ1736" s="4"/>
      <c r="BR1736" s="4"/>
      <c r="BS1736" s="4"/>
      <c r="BT1736" s="4"/>
      <c r="BU1736" s="4"/>
      <c r="BV1736" s="4"/>
      <c r="BW1736" s="4"/>
      <c r="BX1736" s="4"/>
      <c r="BY1736" s="4"/>
      <c r="BZ1736" s="4"/>
      <c r="CA1736" s="4"/>
      <c r="CB1736" s="4"/>
      <c r="CC1736" s="4"/>
      <c r="CD1736" s="4"/>
      <c r="CE1736" s="4"/>
      <c r="CF1736" s="4"/>
      <c r="CG1736" s="4"/>
      <c r="CH1736" s="4"/>
      <c r="CI1736" s="4"/>
      <c r="CJ1736" s="4"/>
      <c r="CK1736" s="4"/>
      <c r="CL1736" s="4"/>
      <c r="CM1736" s="4"/>
      <c r="CN1736" s="4"/>
      <c r="CO1736" s="4"/>
      <c r="CP1736" s="4"/>
      <c r="CQ1736" s="4"/>
      <c r="CR1736" s="4"/>
      <c r="CS1736" s="4"/>
      <c r="CT1736" s="4"/>
      <c r="CU1736" s="4"/>
      <c r="CV1736" s="4"/>
    </row>
    <row r="1737" spans="2:100" x14ac:dyDescent="0.25">
      <c r="B1737" s="5"/>
      <c r="C1737" s="5"/>
      <c r="D1737" s="5"/>
      <c r="E1737" s="5"/>
      <c r="F1737" s="5"/>
      <c r="G1737" s="5"/>
      <c r="H1737" s="5"/>
      <c r="I1737" s="5"/>
      <c r="J1737" s="5"/>
      <c r="K1737" s="5"/>
      <c r="L1737" s="5"/>
      <c r="M1737" s="5"/>
      <c r="N1737" s="5"/>
      <c r="O1737" s="5"/>
      <c r="P1737" s="5"/>
      <c r="Q1737" s="5"/>
      <c r="R1737" s="5"/>
      <c r="S1737" s="5"/>
      <c r="T1737" s="5"/>
      <c r="U1737" s="5"/>
      <c r="V1737" s="5"/>
      <c r="W1737" s="5"/>
      <c r="X1737" s="5"/>
      <c r="Y1737" s="5"/>
      <c r="Z1737" s="5"/>
      <c r="AA1737" s="5"/>
      <c r="AB1737" s="5"/>
      <c r="AC1737" s="5"/>
      <c r="AD1737" s="5"/>
      <c r="AE1737" s="5"/>
      <c r="AF1737" s="5"/>
      <c r="AG1737" s="5"/>
      <c r="AH1737" s="5"/>
      <c r="AI1737" s="5"/>
      <c r="AJ1737" s="5"/>
      <c r="AK1737" s="5"/>
      <c r="AL1737" s="5"/>
      <c r="AM1737" s="5"/>
      <c r="AN1737" s="5"/>
      <c r="AO1737" s="5"/>
      <c r="AP1737" s="5"/>
      <c r="AQ1737" s="5"/>
      <c r="AR1737" s="5"/>
      <c r="AS1737" s="5"/>
      <c r="AT1737" s="5"/>
      <c r="AU1737" s="5"/>
      <c r="AV1737" s="5"/>
      <c r="AW1737" s="5"/>
      <c r="AX1737" s="5"/>
      <c r="AY1737" s="5"/>
      <c r="AZ1737" s="5"/>
      <c r="BA1737" s="5"/>
      <c r="BB1737" s="5"/>
      <c r="BC1737" s="5"/>
      <c r="BD1737" s="5"/>
      <c r="BE1737" s="5"/>
      <c r="BF1737" s="5"/>
      <c r="BG1737" s="5"/>
      <c r="BH1737" s="5"/>
      <c r="BI1737" s="5"/>
      <c r="BJ1737" s="5"/>
      <c r="BK1737" s="5"/>
      <c r="BL1737" s="5"/>
      <c r="BM1737" s="5"/>
      <c r="BN1737" s="5"/>
      <c r="BO1737" s="5"/>
      <c r="BP1737" s="5"/>
      <c r="BQ1737" s="5"/>
      <c r="BR1737" s="5"/>
      <c r="BS1737" s="5"/>
      <c r="BT1737" s="5"/>
      <c r="BU1737" s="5"/>
      <c r="BV1737" s="5"/>
      <c r="BW1737" s="5"/>
      <c r="BX1737" s="5"/>
      <c r="BY1737" s="5"/>
      <c r="BZ1737" s="5"/>
      <c r="CA1737" s="5"/>
      <c r="CB1737" s="5"/>
      <c r="CC1737" s="5"/>
      <c r="CD1737" s="5"/>
      <c r="CE1737" s="5"/>
      <c r="CF1737" s="5"/>
      <c r="CG1737" s="5"/>
      <c r="CH1737" s="5"/>
      <c r="CI1737" s="5"/>
      <c r="CJ1737" s="5"/>
      <c r="CK1737" s="5"/>
      <c r="CL1737" s="5"/>
      <c r="CM1737" s="5"/>
      <c r="CN1737" s="5"/>
      <c r="CO1737" s="5"/>
      <c r="CP1737" s="5"/>
      <c r="CQ1737" s="5"/>
      <c r="CR1737" s="5"/>
      <c r="CS1737" s="5"/>
      <c r="CT1737" s="5"/>
      <c r="CU1737" s="5"/>
      <c r="CV1737" s="5"/>
    </row>
    <row r="1738" spans="2:100" x14ac:dyDescent="0.25"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S1738" s="3"/>
      <c r="BT1738" s="3"/>
      <c r="BU1738" s="3"/>
      <c r="BV1738" s="3"/>
      <c r="BW1738" s="3"/>
      <c r="BX1738" s="3"/>
      <c r="BY1738" s="3"/>
      <c r="BZ1738" s="3"/>
      <c r="CA1738" s="3"/>
      <c r="CB1738" s="3"/>
      <c r="CC1738" s="3"/>
      <c r="CD1738" s="3"/>
      <c r="CE1738" s="3"/>
      <c r="CF1738" s="3"/>
      <c r="CG1738" s="3"/>
      <c r="CH1738" s="3"/>
      <c r="CI1738" s="3"/>
      <c r="CJ1738" s="3"/>
      <c r="CK1738" s="3"/>
      <c r="CL1738" s="3"/>
      <c r="CM1738" s="3"/>
      <c r="CN1738" s="3"/>
      <c r="CO1738" s="3"/>
      <c r="CP1738" s="3"/>
      <c r="CQ1738" s="3"/>
      <c r="CR1738" s="3"/>
      <c r="CS1738" s="3"/>
      <c r="CT1738" s="3"/>
      <c r="CU1738" s="3"/>
      <c r="CV1738" s="3"/>
    </row>
    <row r="1739" spans="2:100" x14ac:dyDescent="0.25">
      <c r="B1739" s="4"/>
      <c r="C1739" s="4"/>
      <c r="D1739" s="4"/>
      <c r="E1739" s="4"/>
      <c r="F1739" s="4"/>
      <c r="G1739" s="4"/>
      <c r="H1739" s="4"/>
      <c r="I1739" s="4"/>
      <c r="J1739" s="4"/>
      <c r="K1739" s="4"/>
      <c r="L1739" s="4"/>
      <c r="M1739" s="4"/>
      <c r="N1739" s="4"/>
      <c r="O1739" s="4"/>
      <c r="P1739" s="4"/>
      <c r="Q1739" s="4"/>
      <c r="R1739" s="4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  <c r="AC1739" s="4"/>
      <c r="AD1739" s="4"/>
      <c r="AE1739" s="4"/>
      <c r="AF1739" s="4"/>
      <c r="AG1739" s="4"/>
      <c r="AH1739" s="4"/>
      <c r="AI1739" s="4"/>
      <c r="AJ1739" s="4"/>
      <c r="AK1739" s="4"/>
      <c r="AL1739" s="4"/>
      <c r="AM1739" s="4"/>
      <c r="AN1739" s="4"/>
      <c r="AO1739" s="4"/>
      <c r="AP1739" s="4"/>
      <c r="AQ1739" s="4"/>
      <c r="AR1739" s="4"/>
      <c r="AS1739" s="4"/>
      <c r="AT1739" s="4"/>
      <c r="AU1739" s="4"/>
      <c r="AV1739" s="4"/>
      <c r="AW1739" s="4"/>
      <c r="AX1739" s="4"/>
      <c r="AY1739" s="4"/>
      <c r="AZ1739" s="4"/>
      <c r="BA1739" s="4"/>
      <c r="BB1739" s="4"/>
      <c r="BC1739" s="4"/>
      <c r="BD1739" s="4"/>
      <c r="BE1739" s="4"/>
      <c r="BF1739" s="4"/>
      <c r="BG1739" s="4"/>
      <c r="BH1739" s="4"/>
      <c r="BI1739" s="4"/>
      <c r="BJ1739" s="4"/>
      <c r="BK1739" s="4"/>
      <c r="BL1739" s="4"/>
      <c r="BM1739" s="4"/>
      <c r="BN1739" s="4"/>
      <c r="BO1739" s="4"/>
      <c r="BP1739" s="4"/>
      <c r="BQ1739" s="4"/>
      <c r="BR1739" s="4"/>
      <c r="BS1739" s="4"/>
      <c r="BT1739" s="4"/>
      <c r="BU1739" s="4"/>
      <c r="BV1739" s="4"/>
      <c r="BW1739" s="4"/>
      <c r="BX1739" s="4"/>
      <c r="BY1739" s="4"/>
      <c r="BZ1739" s="4"/>
      <c r="CA1739" s="4"/>
      <c r="CB1739" s="4"/>
      <c r="CC1739" s="4"/>
      <c r="CD1739" s="4"/>
      <c r="CE1739" s="4"/>
      <c r="CF1739" s="4"/>
      <c r="CG1739" s="4"/>
      <c r="CH1739" s="4"/>
      <c r="CI1739" s="4"/>
      <c r="CJ1739" s="4"/>
      <c r="CK1739" s="4"/>
      <c r="CL1739" s="4"/>
      <c r="CM1739" s="4"/>
      <c r="CN1739" s="4"/>
      <c r="CO1739" s="4"/>
      <c r="CP1739" s="4"/>
      <c r="CQ1739" s="4"/>
      <c r="CR1739" s="4"/>
      <c r="CS1739" s="4"/>
      <c r="CT1739" s="4"/>
      <c r="CU1739" s="4"/>
      <c r="CV1739" s="4"/>
    </row>
    <row r="1740" spans="2:100" x14ac:dyDescent="0.25">
      <c r="B1740" s="5"/>
      <c r="C1740" s="5"/>
      <c r="D1740" s="5"/>
      <c r="E1740" s="5"/>
      <c r="F1740" s="5"/>
      <c r="G1740" s="5"/>
      <c r="H1740" s="5"/>
      <c r="I1740" s="5"/>
      <c r="J1740" s="5"/>
      <c r="K1740" s="5"/>
      <c r="L1740" s="5"/>
      <c r="M1740" s="5"/>
      <c r="N1740" s="5"/>
      <c r="O1740" s="5"/>
      <c r="P1740" s="5"/>
      <c r="Q1740" s="5"/>
      <c r="R1740" s="5"/>
      <c r="S1740" s="5"/>
      <c r="T1740" s="5"/>
      <c r="U1740" s="5"/>
      <c r="V1740" s="5"/>
      <c r="W1740" s="5"/>
      <c r="X1740" s="5"/>
      <c r="Y1740" s="5"/>
      <c r="Z1740" s="5"/>
      <c r="AA1740" s="5"/>
      <c r="AB1740" s="5"/>
      <c r="AC1740" s="5"/>
      <c r="AD1740" s="5"/>
      <c r="AE1740" s="5"/>
      <c r="AF1740" s="5"/>
      <c r="AG1740" s="5"/>
      <c r="AH1740" s="5"/>
      <c r="AI1740" s="5"/>
      <c r="AJ1740" s="5"/>
      <c r="AK1740" s="5"/>
      <c r="AL1740" s="5"/>
      <c r="AM1740" s="5"/>
      <c r="AN1740" s="5"/>
      <c r="AO1740" s="5"/>
      <c r="AP1740" s="5"/>
      <c r="AQ1740" s="5"/>
      <c r="AR1740" s="5"/>
      <c r="AS1740" s="5"/>
      <c r="AT1740" s="5"/>
      <c r="AU1740" s="5"/>
      <c r="AV1740" s="5"/>
      <c r="AW1740" s="5"/>
      <c r="AX1740" s="5"/>
      <c r="AY1740" s="5"/>
      <c r="AZ1740" s="5"/>
      <c r="BA1740" s="5"/>
      <c r="BB1740" s="5"/>
      <c r="BC1740" s="5"/>
      <c r="BD1740" s="5"/>
      <c r="BE1740" s="5"/>
      <c r="BF1740" s="5"/>
      <c r="BG1740" s="5"/>
      <c r="BH1740" s="5"/>
      <c r="BI1740" s="5"/>
      <c r="BJ1740" s="5"/>
      <c r="BK1740" s="5"/>
      <c r="BL1740" s="5"/>
      <c r="BM1740" s="5"/>
      <c r="BN1740" s="5"/>
      <c r="BO1740" s="5"/>
      <c r="BP1740" s="5"/>
      <c r="BQ1740" s="5"/>
      <c r="BR1740" s="5"/>
      <c r="BS1740" s="5"/>
      <c r="BT1740" s="5"/>
      <c r="BU1740" s="5"/>
      <c r="BV1740" s="5"/>
      <c r="BW1740" s="5"/>
      <c r="BX1740" s="5"/>
      <c r="BY1740" s="5"/>
      <c r="BZ1740" s="5"/>
      <c r="CA1740" s="5"/>
      <c r="CB1740" s="5"/>
      <c r="CC1740" s="5"/>
      <c r="CD1740" s="5"/>
      <c r="CE1740" s="5"/>
      <c r="CF1740" s="5"/>
      <c r="CG1740" s="5"/>
      <c r="CH1740" s="5"/>
      <c r="CI1740" s="5"/>
      <c r="CJ1740" s="5"/>
      <c r="CK1740" s="5"/>
      <c r="CL1740" s="5"/>
      <c r="CM1740" s="5"/>
      <c r="CN1740" s="5"/>
      <c r="CO1740" s="5"/>
      <c r="CP1740" s="5"/>
      <c r="CQ1740" s="5"/>
      <c r="CR1740" s="5"/>
      <c r="CS1740" s="5"/>
      <c r="CT1740" s="5"/>
      <c r="CU1740" s="5"/>
      <c r="CV1740" s="5"/>
    </row>
    <row r="1741" spans="2:100" x14ac:dyDescent="0.25"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S1741" s="3"/>
      <c r="BT1741" s="3"/>
      <c r="BU1741" s="3"/>
      <c r="BV1741" s="3"/>
      <c r="BW1741" s="3"/>
      <c r="BX1741" s="3"/>
      <c r="BY1741" s="3"/>
      <c r="BZ1741" s="3"/>
      <c r="CA1741" s="3"/>
      <c r="CB1741" s="3"/>
      <c r="CC1741" s="3"/>
      <c r="CD1741" s="3"/>
      <c r="CE1741" s="3"/>
      <c r="CF1741" s="3"/>
      <c r="CG1741" s="3"/>
      <c r="CH1741" s="3"/>
      <c r="CI1741" s="3"/>
      <c r="CJ1741" s="3"/>
      <c r="CK1741" s="3"/>
      <c r="CL1741" s="3"/>
      <c r="CM1741" s="3"/>
      <c r="CN1741" s="3"/>
      <c r="CO1741" s="3"/>
      <c r="CP1741" s="3"/>
      <c r="CQ1741" s="3"/>
      <c r="CR1741" s="3"/>
      <c r="CS1741" s="3"/>
      <c r="CT1741" s="3"/>
      <c r="CU1741" s="3"/>
      <c r="CV1741" s="3"/>
    </row>
    <row r="1742" spans="2:100" x14ac:dyDescent="0.25">
      <c r="B1742" s="4"/>
      <c r="C1742" s="4"/>
      <c r="D1742" s="4"/>
      <c r="E1742" s="4"/>
      <c r="F1742" s="4"/>
      <c r="G1742" s="4"/>
      <c r="H1742" s="4"/>
      <c r="I1742" s="4"/>
      <c r="J1742" s="4"/>
      <c r="K1742" s="4"/>
      <c r="L1742" s="4"/>
      <c r="M1742" s="4"/>
      <c r="N1742" s="4"/>
      <c r="O1742" s="4"/>
      <c r="P1742" s="4"/>
      <c r="Q1742" s="4"/>
      <c r="R1742" s="4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  <c r="AC1742" s="4"/>
      <c r="AD1742" s="4"/>
      <c r="AE1742" s="4"/>
      <c r="AF1742" s="4"/>
      <c r="AG1742" s="4"/>
      <c r="AH1742" s="4"/>
      <c r="AI1742" s="4"/>
      <c r="AJ1742" s="4"/>
      <c r="AK1742" s="4"/>
      <c r="AL1742" s="4"/>
      <c r="AM1742" s="4"/>
      <c r="AN1742" s="4"/>
      <c r="AO1742" s="4"/>
      <c r="AP1742" s="4"/>
      <c r="AQ1742" s="4"/>
      <c r="AR1742" s="4"/>
      <c r="AS1742" s="4"/>
      <c r="AT1742" s="4"/>
      <c r="AU1742" s="4"/>
      <c r="AV1742" s="4"/>
      <c r="AW1742" s="4"/>
      <c r="AX1742" s="4"/>
      <c r="AY1742" s="4"/>
      <c r="AZ1742" s="4"/>
      <c r="BA1742" s="4"/>
      <c r="BB1742" s="4"/>
      <c r="BC1742" s="4"/>
      <c r="BD1742" s="4"/>
      <c r="BE1742" s="4"/>
      <c r="BF1742" s="4"/>
      <c r="BG1742" s="4"/>
      <c r="BH1742" s="4"/>
      <c r="BI1742" s="4"/>
      <c r="BJ1742" s="4"/>
      <c r="BK1742" s="4"/>
      <c r="BL1742" s="4"/>
      <c r="BM1742" s="4"/>
      <c r="BN1742" s="4"/>
      <c r="BO1742" s="4"/>
      <c r="BP1742" s="4"/>
      <c r="BQ1742" s="4"/>
      <c r="BR1742" s="4"/>
      <c r="BS1742" s="4"/>
      <c r="BT1742" s="4"/>
      <c r="BU1742" s="4"/>
      <c r="BV1742" s="4"/>
      <c r="BW1742" s="4"/>
      <c r="BX1742" s="4"/>
      <c r="BY1742" s="4"/>
      <c r="BZ1742" s="4"/>
      <c r="CA1742" s="4"/>
      <c r="CB1742" s="4"/>
      <c r="CC1742" s="4"/>
      <c r="CD1742" s="4"/>
      <c r="CE1742" s="4"/>
      <c r="CF1742" s="4"/>
      <c r="CG1742" s="4"/>
      <c r="CH1742" s="4"/>
      <c r="CI1742" s="4"/>
      <c r="CJ1742" s="4"/>
      <c r="CK1742" s="4"/>
      <c r="CL1742" s="4"/>
      <c r="CM1742" s="4"/>
      <c r="CN1742" s="4"/>
      <c r="CO1742" s="4"/>
      <c r="CP1742" s="4"/>
      <c r="CQ1742" s="4"/>
      <c r="CR1742" s="4"/>
      <c r="CS1742" s="4"/>
      <c r="CT1742" s="4"/>
      <c r="CU1742" s="4"/>
      <c r="CV1742" s="4"/>
    </row>
    <row r="1743" spans="2:100" x14ac:dyDescent="0.25">
      <c r="B1743" s="5"/>
      <c r="C1743" s="5"/>
      <c r="D1743" s="5"/>
      <c r="E1743" s="5"/>
      <c r="F1743" s="5"/>
      <c r="G1743" s="5"/>
      <c r="H1743" s="5"/>
      <c r="I1743" s="5"/>
      <c r="J1743" s="5"/>
      <c r="K1743" s="5"/>
      <c r="L1743" s="5"/>
      <c r="M1743" s="5"/>
      <c r="N1743" s="5"/>
      <c r="O1743" s="5"/>
      <c r="P1743" s="5"/>
      <c r="Q1743" s="5"/>
      <c r="R1743" s="5"/>
      <c r="S1743" s="5"/>
      <c r="T1743" s="5"/>
      <c r="U1743" s="5"/>
      <c r="V1743" s="5"/>
      <c r="W1743" s="5"/>
      <c r="X1743" s="5"/>
      <c r="Y1743" s="5"/>
      <c r="Z1743" s="5"/>
      <c r="AA1743" s="5"/>
      <c r="AB1743" s="5"/>
      <c r="AC1743" s="5"/>
      <c r="AD1743" s="5"/>
      <c r="AE1743" s="5"/>
      <c r="AF1743" s="5"/>
      <c r="AG1743" s="5"/>
      <c r="AH1743" s="5"/>
      <c r="AI1743" s="5"/>
      <c r="AJ1743" s="5"/>
      <c r="AK1743" s="5"/>
      <c r="AL1743" s="5"/>
      <c r="AM1743" s="5"/>
      <c r="AN1743" s="5"/>
      <c r="AO1743" s="5"/>
      <c r="AP1743" s="5"/>
      <c r="AQ1743" s="5"/>
      <c r="AR1743" s="5"/>
      <c r="AS1743" s="5"/>
      <c r="AT1743" s="5"/>
      <c r="AU1743" s="5"/>
      <c r="AV1743" s="5"/>
      <c r="AW1743" s="5"/>
      <c r="AX1743" s="5"/>
      <c r="AY1743" s="5"/>
      <c r="AZ1743" s="5"/>
      <c r="BA1743" s="5"/>
      <c r="BB1743" s="5"/>
      <c r="BC1743" s="5"/>
      <c r="BD1743" s="5"/>
      <c r="BE1743" s="5"/>
      <c r="BF1743" s="5"/>
      <c r="BG1743" s="5"/>
      <c r="BH1743" s="5"/>
      <c r="BI1743" s="5"/>
      <c r="BJ1743" s="5"/>
      <c r="BK1743" s="5"/>
      <c r="BL1743" s="5"/>
      <c r="BM1743" s="5"/>
      <c r="BN1743" s="5"/>
      <c r="BO1743" s="5"/>
      <c r="BP1743" s="5"/>
      <c r="BQ1743" s="5"/>
      <c r="BR1743" s="5"/>
      <c r="BS1743" s="5"/>
      <c r="BT1743" s="5"/>
      <c r="BU1743" s="5"/>
      <c r="BV1743" s="5"/>
      <c r="BW1743" s="5"/>
      <c r="BX1743" s="5"/>
      <c r="BY1743" s="5"/>
      <c r="BZ1743" s="5"/>
      <c r="CA1743" s="5"/>
      <c r="CB1743" s="5"/>
      <c r="CC1743" s="5"/>
      <c r="CD1743" s="5"/>
      <c r="CE1743" s="5"/>
      <c r="CF1743" s="5"/>
      <c r="CG1743" s="5"/>
      <c r="CH1743" s="5"/>
      <c r="CI1743" s="5"/>
      <c r="CJ1743" s="5"/>
      <c r="CK1743" s="5"/>
      <c r="CL1743" s="5"/>
      <c r="CM1743" s="5"/>
      <c r="CN1743" s="5"/>
      <c r="CO1743" s="5"/>
      <c r="CP1743" s="5"/>
      <c r="CQ1743" s="5"/>
      <c r="CR1743" s="5"/>
      <c r="CS1743" s="5"/>
      <c r="CT1743" s="5"/>
      <c r="CU1743" s="5"/>
      <c r="CV1743" s="5"/>
    </row>
    <row r="1744" spans="2:100" x14ac:dyDescent="0.25"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  <c r="CD1744" s="3"/>
      <c r="CE1744" s="3"/>
      <c r="CF1744" s="3"/>
      <c r="CG1744" s="3"/>
      <c r="CH1744" s="3"/>
      <c r="CI1744" s="3"/>
      <c r="CJ1744" s="3"/>
      <c r="CK1744" s="3"/>
      <c r="CL1744" s="3"/>
      <c r="CM1744" s="3"/>
      <c r="CN1744" s="3"/>
      <c r="CO1744" s="3"/>
      <c r="CP1744" s="3"/>
      <c r="CQ1744" s="3"/>
      <c r="CR1744" s="3"/>
      <c r="CS1744" s="3"/>
      <c r="CT1744" s="3"/>
      <c r="CU1744" s="3"/>
      <c r="CV1744" s="3"/>
    </row>
    <row r="1745" spans="2:100" x14ac:dyDescent="0.25">
      <c r="B1745" s="4"/>
      <c r="C1745" s="4"/>
      <c r="D1745" s="4"/>
      <c r="E1745" s="4"/>
      <c r="F1745" s="4"/>
      <c r="G1745" s="4"/>
      <c r="H1745" s="4"/>
      <c r="I1745" s="4"/>
      <c r="J1745" s="4"/>
      <c r="K1745" s="4"/>
      <c r="L1745" s="4"/>
      <c r="M1745" s="4"/>
      <c r="N1745" s="4"/>
      <c r="O1745" s="4"/>
      <c r="P1745" s="4"/>
      <c r="Q1745" s="4"/>
      <c r="R1745" s="4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  <c r="AC1745" s="4"/>
      <c r="AD1745" s="4"/>
      <c r="AE1745" s="4"/>
      <c r="AF1745" s="4"/>
      <c r="AG1745" s="4"/>
      <c r="AH1745" s="4"/>
      <c r="AI1745" s="4"/>
      <c r="AJ1745" s="4"/>
      <c r="AK1745" s="4"/>
      <c r="AL1745" s="4"/>
      <c r="AM1745" s="4"/>
      <c r="AN1745" s="4"/>
      <c r="AO1745" s="4"/>
      <c r="AP1745" s="4"/>
      <c r="AQ1745" s="4"/>
      <c r="AR1745" s="4"/>
      <c r="AS1745" s="4"/>
      <c r="AT1745" s="4"/>
      <c r="AU1745" s="4"/>
      <c r="AV1745" s="4"/>
      <c r="AW1745" s="4"/>
      <c r="AX1745" s="4"/>
      <c r="AY1745" s="4"/>
      <c r="AZ1745" s="4"/>
      <c r="BA1745" s="4"/>
      <c r="BB1745" s="4"/>
      <c r="BC1745" s="4"/>
      <c r="BD1745" s="4"/>
      <c r="BE1745" s="4"/>
      <c r="BF1745" s="4"/>
      <c r="BG1745" s="4"/>
      <c r="BH1745" s="4"/>
      <c r="BI1745" s="4"/>
      <c r="BJ1745" s="4"/>
      <c r="BK1745" s="4"/>
      <c r="BL1745" s="4"/>
      <c r="BM1745" s="4"/>
      <c r="BN1745" s="4"/>
      <c r="BO1745" s="4"/>
      <c r="BP1745" s="4"/>
      <c r="BQ1745" s="4"/>
      <c r="BR1745" s="4"/>
      <c r="BS1745" s="4"/>
      <c r="BT1745" s="4"/>
      <c r="BU1745" s="4"/>
      <c r="BV1745" s="4"/>
      <c r="BW1745" s="4"/>
      <c r="BX1745" s="4"/>
      <c r="BY1745" s="4"/>
      <c r="BZ1745" s="4"/>
      <c r="CA1745" s="4"/>
      <c r="CB1745" s="4"/>
      <c r="CC1745" s="4"/>
      <c r="CD1745" s="4"/>
      <c r="CE1745" s="4"/>
      <c r="CF1745" s="4"/>
      <c r="CG1745" s="4"/>
      <c r="CH1745" s="4"/>
      <c r="CI1745" s="4"/>
      <c r="CJ1745" s="4"/>
      <c r="CK1745" s="4"/>
      <c r="CL1745" s="4"/>
      <c r="CM1745" s="4"/>
      <c r="CN1745" s="4"/>
      <c r="CO1745" s="4"/>
      <c r="CP1745" s="4"/>
      <c r="CQ1745" s="4"/>
      <c r="CR1745" s="4"/>
      <c r="CS1745" s="4"/>
      <c r="CT1745" s="4"/>
      <c r="CU1745" s="4"/>
      <c r="CV1745" s="4"/>
    </row>
    <row r="1746" spans="2:100" x14ac:dyDescent="0.25">
      <c r="B1746" s="5"/>
      <c r="C1746" s="5"/>
      <c r="D1746" s="5"/>
      <c r="E1746" s="5"/>
      <c r="F1746" s="5"/>
      <c r="G1746" s="5"/>
      <c r="H1746" s="5"/>
      <c r="I1746" s="5"/>
      <c r="J1746" s="5"/>
      <c r="K1746" s="5"/>
      <c r="L1746" s="5"/>
      <c r="M1746" s="5"/>
      <c r="N1746" s="5"/>
      <c r="O1746" s="5"/>
      <c r="P1746" s="5"/>
      <c r="Q1746" s="5"/>
      <c r="R1746" s="5"/>
      <c r="S1746" s="5"/>
      <c r="T1746" s="5"/>
      <c r="U1746" s="5"/>
      <c r="V1746" s="5"/>
      <c r="W1746" s="5"/>
      <c r="X1746" s="5"/>
      <c r="Y1746" s="5"/>
      <c r="Z1746" s="5"/>
      <c r="AA1746" s="5"/>
      <c r="AB1746" s="5"/>
      <c r="AC1746" s="5"/>
      <c r="AD1746" s="5"/>
      <c r="AE1746" s="5"/>
      <c r="AF1746" s="5"/>
      <c r="AG1746" s="5"/>
      <c r="AH1746" s="5"/>
      <c r="AI1746" s="5"/>
      <c r="AJ1746" s="5"/>
      <c r="AK1746" s="5"/>
      <c r="AL1746" s="5"/>
      <c r="AM1746" s="5"/>
      <c r="AN1746" s="5"/>
      <c r="AO1746" s="5"/>
      <c r="AP1746" s="5"/>
      <c r="AQ1746" s="5"/>
      <c r="AR1746" s="5"/>
      <c r="AS1746" s="5"/>
      <c r="AT1746" s="5"/>
      <c r="AU1746" s="5"/>
      <c r="AV1746" s="5"/>
      <c r="AW1746" s="5"/>
      <c r="AX1746" s="5"/>
      <c r="AY1746" s="5"/>
      <c r="AZ1746" s="5"/>
      <c r="BA1746" s="5"/>
      <c r="BB1746" s="5"/>
      <c r="BC1746" s="5"/>
      <c r="BD1746" s="5"/>
      <c r="BE1746" s="5"/>
      <c r="BF1746" s="5"/>
      <c r="BG1746" s="5"/>
      <c r="BH1746" s="5"/>
      <c r="BI1746" s="5"/>
      <c r="BJ1746" s="5"/>
      <c r="BK1746" s="5"/>
      <c r="BL1746" s="5"/>
      <c r="BM1746" s="5"/>
      <c r="BN1746" s="5"/>
      <c r="BO1746" s="5"/>
      <c r="BP1746" s="5"/>
      <c r="BQ1746" s="5"/>
      <c r="BR1746" s="5"/>
      <c r="BS1746" s="5"/>
      <c r="BT1746" s="5"/>
      <c r="BU1746" s="5"/>
      <c r="BV1746" s="5"/>
      <c r="BW1746" s="5"/>
      <c r="BX1746" s="5"/>
      <c r="BY1746" s="5"/>
      <c r="BZ1746" s="5"/>
      <c r="CA1746" s="5"/>
      <c r="CB1746" s="5"/>
      <c r="CC1746" s="5"/>
      <c r="CD1746" s="5"/>
      <c r="CE1746" s="5"/>
      <c r="CF1746" s="5"/>
      <c r="CG1746" s="5"/>
      <c r="CH1746" s="5"/>
      <c r="CI1746" s="5"/>
      <c r="CJ1746" s="5"/>
      <c r="CK1746" s="5"/>
      <c r="CL1746" s="5"/>
      <c r="CM1746" s="5"/>
      <c r="CN1746" s="5"/>
      <c r="CO1746" s="5"/>
      <c r="CP1746" s="5"/>
      <c r="CQ1746" s="5"/>
      <c r="CR1746" s="5"/>
      <c r="CS1746" s="5"/>
      <c r="CT1746" s="5"/>
      <c r="CU1746" s="5"/>
      <c r="CV1746" s="5"/>
    </row>
    <row r="1747" spans="2:100" x14ac:dyDescent="0.25"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  <c r="CD1747" s="3"/>
      <c r="CE1747" s="3"/>
      <c r="CF1747" s="3"/>
      <c r="CG1747" s="3"/>
      <c r="CH1747" s="3"/>
      <c r="CI1747" s="3"/>
      <c r="CJ1747" s="3"/>
      <c r="CK1747" s="3"/>
      <c r="CL1747" s="3"/>
      <c r="CM1747" s="3"/>
      <c r="CN1747" s="3"/>
      <c r="CO1747" s="3"/>
      <c r="CP1747" s="3"/>
      <c r="CQ1747" s="3"/>
      <c r="CR1747" s="3"/>
      <c r="CS1747" s="3"/>
      <c r="CT1747" s="3"/>
      <c r="CU1747" s="3"/>
      <c r="CV1747" s="3"/>
    </row>
    <row r="1748" spans="2:100" x14ac:dyDescent="0.25">
      <c r="B1748" s="4"/>
      <c r="C1748" s="4"/>
      <c r="D1748" s="4"/>
      <c r="E1748" s="4"/>
      <c r="F1748" s="4"/>
      <c r="G1748" s="4"/>
      <c r="H1748" s="4"/>
      <c r="I1748" s="4"/>
      <c r="J1748" s="4"/>
      <c r="K1748" s="4"/>
      <c r="L1748" s="4"/>
      <c r="M1748" s="4"/>
      <c r="N1748" s="4"/>
      <c r="O1748" s="4"/>
      <c r="P1748" s="4"/>
      <c r="Q1748" s="4"/>
      <c r="R1748" s="4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  <c r="AC1748" s="4"/>
      <c r="AD1748" s="4"/>
      <c r="AE1748" s="4"/>
      <c r="AF1748" s="4"/>
      <c r="AG1748" s="4"/>
      <c r="AH1748" s="4"/>
      <c r="AI1748" s="4"/>
      <c r="AJ1748" s="4"/>
      <c r="AK1748" s="4"/>
      <c r="AL1748" s="4"/>
      <c r="AM1748" s="4"/>
      <c r="AN1748" s="4"/>
      <c r="AO1748" s="4"/>
      <c r="AP1748" s="4"/>
      <c r="AQ1748" s="4"/>
      <c r="AR1748" s="4"/>
      <c r="AS1748" s="4"/>
      <c r="AT1748" s="4"/>
      <c r="AU1748" s="4"/>
      <c r="AV1748" s="4"/>
      <c r="AW1748" s="4"/>
      <c r="AX1748" s="4"/>
      <c r="AY1748" s="4"/>
      <c r="AZ1748" s="4"/>
      <c r="BA1748" s="4"/>
      <c r="BB1748" s="4"/>
      <c r="BC1748" s="4"/>
      <c r="BD1748" s="4"/>
      <c r="BE1748" s="4"/>
      <c r="BF1748" s="4"/>
      <c r="BG1748" s="4"/>
      <c r="BH1748" s="4"/>
      <c r="BI1748" s="4"/>
      <c r="BJ1748" s="4"/>
      <c r="BK1748" s="4"/>
      <c r="BL1748" s="4"/>
      <c r="BM1748" s="4"/>
      <c r="BN1748" s="4"/>
      <c r="BO1748" s="4"/>
      <c r="BP1748" s="4"/>
      <c r="BQ1748" s="4"/>
      <c r="BR1748" s="4"/>
      <c r="BS1748" s="4"/>
      <c r="BT1748" s="4"/>
      <c r="BU1748" s="4"/>
      <c r="BV1748" s="4"/>
      <c r="BW1748" s="4"/>
      <c r="BX1748" s="4"/>
      <c r="BY1748" s="4"/>
      <c r="BZ1748" s="4"/>
      <c r="CA1748" s="4"/>
      <c r="CB1748" s="4"/>
      <c r="CC1748" s="4"/>
      <c r="CD1748" s="4"/>
      <c r="CE1748" s="4"/>
      <c r="CF1748" s="4"/>
      <c r="CG1748" s="4"/>
      <c r="CH1748" s="4"/>
      <c r="CI1748" s="4"/>
      <c r="CJ1748" s="4"/>
      <c r="CK1748" s="4"/>
      <c r="CL1748" s="4"/>
      <c r="CM1748" s="4"/>
      <c r="CN1748" s="4"/>
      <c r="CO1748" s="4"/>
      <c r="CP1748" s="4"/>
      <c r="CQ1748" s="4"/>
      <c r="CR1748" s="4"/>
      <c r="CS1748" s="4"/>
      <c r="CT1748" s="4"/>
      <c r="CU1748" s="4"/>
      <c r="CV1748" s="4"/>
    </row>
    <row r="1749" spans="2:100" x14ac:dyDescent="0.25">
      <c r="B1749" s="5"/>
      <c r="C1749" s="5"/>
      <c r="D1749" s="5"/>
      <c r="E1749" s="5"/>
      <c r="F1749" s="5"/>
      <c r="G1749" s="5"/>
      <c r="H1749" s="5"/>
      <c r="I1749" s="5"/>
      <c r="J1749" s="5"/>
      <c r="K1749" s="5"/>
      <c r="L1749" s="5"/>
      <c r="M1749" s="5"/>
      <c r="N1749" s="5"/>
      <c r="O1749" s="5"/>
      <c r="P1749" s="5"/>
      <c r="Q1749" s="5"/>
      <c r="R1749" s="5"/>
      <c r="S1749" s="5"/>
      <c r="T1749" s="5"/>
      <c r="U1749" s="5"/>
      <c r="V1749" s="5"/>
      <c r="W1749" s="5"/>
      <c r="X1749" s="5"/>
      <c r="Y1749" s="5"/>
      <c r="Z1749" s="5"/>
      <c r="AA1749" s="5"/>
      <c r="AB1749" s="5"/>
      <c r="AC1749" s="5"/>
      <c r="AD1749" s="5"/>
      <c r="AE1749" s="5"/>
      <c r="AF1749" s="5"/>
      <c r="AG1749" s="5"/>
      <c r="AH1749" s="5"/>
      <c r="AI1749" s="5"/>
      <c r="AJ1749" s="5"/>
      <c r="AK1749" s="5"/>
      <c r="AL1749" s="5"/>
      <c r="AM1749" s="5"/>
      <c r="AN1749" s="5"/>
      <c r="AO1749" s="5"/>
      <c r="AP1749" s="5"/>
      <c r="AQ1749" s="5"/>
      <c r="AR1749" s="5"/>
      <c r="AS1749" s="5"/>
      <c r="AT1749" s="5"/>
      <c r="AU1749" s="5"/>
      <c r="AV1749" s="5"/>
      <c r="AW1749" s="5"/>
      <c r="AX1749" s="5"/>
      <c r="AY1749" s="5"/>
      <c r="AZ1749" s="5"/>
      <c r="BA1749" s="5"/>
      <c r="BB1749" s="5"/>
      <c r="BC1749" s="5"/>
      <c r="BD1749" s="5"/>
      <c r="BE1749" s="5"/>
      <c r="BF1749" s="5"/>
      <c r="BG1749" s="5"/>
      <c r="BH1749" s="5"/>
      <c r="BI1749" s="5"/>
      <c r="BJ1749" s="5"/>
      <c r="BK1749" s="5"/>
      <c r="BL1749" s="5"/>
      <c r="BM1749" s="5"/>
      <c r="BN1749" s="5"/>
      <c r="BO1749" s="5"/>
      <c r="BP1749" s="5"/>
      <c r="BQ1749" s="5"/>
      <c r="BR1749" s="5"/>
      <c r="BS1749" s="5"/>
      <c r="BT1749" s="5"/>
      <c r="BU1749" s="5"/>
      <c r="BV1749" s="5"/>
      <c r="BW1749" s="5"/>
      <c r="BX1749" s="5"/>
      <c r="BY1749" s="5"/>
      <c r="BZ1749" s="5"/>
      <c r="CA1749" s="5"/>
      <c r="CB1749" s="5"/>
      <c r="CC1749" s="5"/>
      <c r="CD1749" s="5"/>
      <c r="CE1749" s="5"/>
      <c r="CF1749" s="5"/>
      <c r="CG1749" s="5"/>
      <c r="CH1749" s="5"/>
      <c r="CI1749" s="5"/>
      <c r="CJ1749" s="5"/>
      <c r="CK1749" s="5"/>
      <c r="CL1749" s="5"/>
      <c r="CM1749" s="5"/>
      <c r="CN1749" s="5"/>
      <c r="CO1749" s="5"/>
      <c r="CP1749" s="5"/>
      <c r="CQ1749" s="5"/>
      <c r="CR1749" s="5"/>
      <c r="CS1749" s="5"/>
      <c r="CT1749" s="5"/>
      <c r="CU1749" s="5"/>
      <c r="CV1749" s="5"/>
    </row>
    <row r="1750" spans="2:100" x14ac:dyDescent="0.25"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S1750" s="3"/>
      <c r="BT1750" s="3"/>
      <c r="BU1750" s="3"/>
      <c r="BV1750" s="3"/>
      <c r="BW1750" s="3"/>
      <c r="BX1750" s="3"/>
      <c r="BY1750" s="3"/>
      <c r="BZ1750" s="3"/>
      <c r="CA1750" s="3"/>
      <c r="CB1750" s="3"/>
      <c r="CC1750" s="3"/>
      <c r="CD1750" s="3"/>
      <c r="CE1750" s="3"/>
      <c r="CF1750" s="3"/>
      <c r="CG1750" s="3"/>
      <c r="CH1750" s="3"/>
      <c r="CI1750" s="3"/>
      <c r="CJ1750" s="3"/>
      <c r="CK1750" s="3"/>
      <c r="CL1750" s="3"/>
      <c r="CM1750" s="3"/>
      <c r="CN1750" s="3"/>
      <c r="CO1750" s="3"/>
      <c r="CP1750" s="3"/>
      <c r="CQ1750" s="3"/>
      <c r="CR1750" s="3"/>
      <c r="CS1750" s="3"/>
      <c r="CT1750" s="3"/>
      <c r="CU1750" s="3"/>
      <c r="CV1750" s="3"/>
    </row>
    <row r="1751" spans="2:100" x14ac:dyDescent="0.25">
      <c r="B1751" s="4"/>
      <c r="C1751" s="4"/>
      <c r="D1751" s="4"/>
      <c r="E1751" s="4"/>
      <c r="F1751" s="4"/>
      <c r="G1751" s="4"/>
      <c r="H1751" s="4"/>
      <c r="I1751" s="4"/>
      <c r="J1751" s="4"/>
      <c r="K1751" s="4"/>
      <c r="L1751" s="4"/>
      <c r="M1751" s="4"/>
      <c r="N1751" s="4"/>
      <c r="O1751" s="4"/>
      <c r="P1751" s="4"/>
      <c r="Q1751" s="4"/>
      <c r="R1751" s="4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  <c r="AC1751" s="4"/>
      <c r="AD1751" s="4"/>
      <c r="AE1751" s="4"/>
      <c r="AF1751" s="4"/>
      <c r="AG1751" s="4"/>
      <c r="AH1751" s="4"/>
      <c r="AI1751" s="4"/>
      <c r="AJ1751" s="4"/>
      <c r="AK1751" s="4"/>
      <c r="AL1751" s="4"/>
      <c r="AM1751" s="4"/>
      <c r="AN1751" s="4"/>
      <c r="AO1751" s="4"/>
      <c r="AP1751" s="4"/>
      <c r="AQ1751" s="4"/>
      <c r="AR1751" s="4"/>
      <c r="AS1751" s="4"/>
      <c r="AT1751" s="4"/>
      <c r="AU1751" s="4"/>
      <c r="AV1751" s="4"/>
      <c r="AW1751" s="4"/>
      <c r="AX1751" s="4"/>
      <c r="AY1751" s="4"/>
      <c r="AZ1751" s="4"/>
      <c r="BA1751" s="4"/>
      <c r="BB1751" s="4"/>
      <c r="BC1751" s="4"/>
      <c r="BD1751" s="4"/>
      <c r="BE1751" s="4"/>
      <c r="BF1751" s="4"/>
      <c r="BG1751" s="4"/>
      <c r="BH1751" s="4"/>
      <c r="BI1751" s="4"/>
      <c r="BJ1751" s="4"/>
      <c r="BK1751" s="4"/>
      <c r="BL1751" s="4"/>
      <c r="BM1751" s="4"/>
      <c r="BN1751" s="4"/>
      <c r="BO1751" s="4"/>
      <c r="BP1751" s="4"/>
      <c r="BQ1751" s="4"/>
      <c r="BR1751" s="4"/>
      <c r="BS1751" s="4"/>
      <c r="BT1751" s="4"/>
      <c r="BU1751" s="4"/>
      <c r="BV1751" s="4"/>
      <c r="BW1751" s="4"/>
      <c r="BX1751" s="4"/>
      <c r="BY1751" s="4"/>
      <c r="BZ1751" s="4"/>
      <c r="CA1751" s="4"/>
      <c r="CB1751" s="4"/>
      <c r="CC1751" s="4"/>
      <c r="CD1751" s="4"/>
      <c r="CE1751" s="4"/>
      <c r="CF1751" s="4"/>
      <c r="CG1751" s="4"/>
      <c r="CH1751" s="4"/>
      <c r="CI1751" s="4"/>
      <c r="CJ1751" s="4"/>
      <c r="CK1751" s="4"/>
      <c r="CL1751" s="4"/>
      <c r="CM1751" s="4"/>
      <c r="CN1751" s="4"/>
      <c r="CO1751" s="4"/>
      <c r="CP1751" s="4"/>
      <c r="CQ1751" s="4"/>
      <c r="CR1751" s="4"/>
      <c r="CS1751" s="4"/>
      <c r="CT1751" s="4"/>
      <c r="CU1751" s="4"/>
      <c r="CV1751" s="4"/>
    </row>
    <row r="1752" spans="2:100" x14ac:dyDescent="0.25">
      <c r="B1752" s="5"/>
      <c r="C1752" s="5"/>
      <c r="D1752" s="5"/>
      <c r="E1752" s="5"/>
      <c r="F1752" s="5"/>
      <c r="G1752" s="5"/>
      <c r="H1752" s="5"/>
      <c r="I1752" s="5"/>
      <c r="J1752" s="5"/>
      <c r="K1752" s="5"/>
      <c r="L1752" s="5"/>
      <c r="M1752" s="5"/>
      <c r="N1752" s="5"/>
      <c r="O1752" s="5"/>
      <c r="P1752" s="5"/>
      <c r="Q1752" s="5"/>
      <c r="R1752" s="5"/>
      <c r="S1752" s="5"/>
      <c r="T1752" s="5"/>
      <c r="U1752" s="5"/>
      <c r="V1752" s="5"/>
      <c r="W1752" s="5"/>
      <c r="X1752" s="5"/>
      <c r="Y1752" s="5"/>
      <c r="Z1752" s="5"/>
      <c r="AA1752" s="5"/>
      <c r="AB1752" s="5"/>
      <c r="AC1752" s="5"/>
      <c r="AD1752" s="5"/>
      <c r="AE1752" s="5"/>
      <c r="AF1752" s="5"/>
      <c r="AG1752" s="5"/>
      <c r="AH1752" s="5"/>
      <c r="AI1752" s="5"/>
      <c r="AJ1752" s="5"/>
      <c r="AK1752" s="5"/>
      <c r="AL1752" s="5"/>
      <c r="AM1752" s="5"/>
      <c r="AN1752" s="5"/>
      <c r="AO1752" s="5"/>
      <c r="AP1752" s="5"/>
      <c r="AQ1752" s="5"/>
      <c r="AR1752" s="5"/>
      <c r="AS1752" s="5"/>
      <c r="AT1752" s="5"/>
      <c r="AU1752" s="5"/>
      <c r="AV1752" s="5"/>
      <c r="AW1752" s="5"/>
      <c r="AX1752" s="5"/>
      <c r="AY1752" s="5"/>
      <c r="AZ1752" s="5"/>
      <c r="BA1752" s="5"/>
      <c r="BB1752" s="5"/>
      <c r="BC1752" s="5"/>
      <c r="BD1752" s="5"/>
      <c r="BE1752" s="5"/>
      <c r="BF1752" s="5"/>
      <c r="BG1752" s="5"/>
      <c r="BH1752" s="5"/>
      <c r="BI1752" s="5"/>
      <c r="BJ1752" s="5"/>
      <c r="BK1752" s="5"/>
      <c r="BL1752" s="5"/>
      <c r="BM1752" s="5"/>
      <c r="BN1752" s="5"/>
      <c r="BO1752" s="5"/>
      <c r="BP1752" s="5"/>
      <c r="BQ1752" s="5"/>
      <c r="BR1752" s="5"/>
      <c r="BS1752" s="5"/>
      <c r="BT1752" s="5"/>
      <c r="BU1752" s="5"/>
      <c r="BV1752" s="5"/>
      <c r="BW1752" s="5"/>
      <c r="BX1752" s="5"/>
      <c r="BY1752" s="5"/>
      <c r="BZ1752" s="5"/>
      <c r="CA1752" s="5"/>
      <c r="CB1752" s="5"/>
      <c r="CC1752" s="5"/>
      <c r="CD1752" s="5"/>
      <c r="CE1752" s="5"/>
      <c r="CF1752" s="5"/>
      <c r="CG1752" s="5"/>
      <c r="CH1752" s="5"/>
      <c r="CI1752" s="5"/>
      <c r="CJ1752" s="5"/>
      <c r="CK1752" s="5"/>
      <c r="CL1752" s="5"/>
      <c r="CM1752" s="5"/>
      <c r="CN1752" s="5"/>
      <c r="CO1752" s="5"/>
      <c r="CP1752" s="5"/>
      <c r="CQ1752" s="5"/>
      <c r="CR1752" s="5"/>
      <c r="CS1752" s="5"/>
      <c r="CT1752" s="5"/>
      <c r="CU1752" s="5"/>
      <c r="CV1752" s="5"/>
    </row>
    <row r="1753" spans="2:100" x14ac:dyDescent="0.25"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S1753" s="3"/>
      <c r="BT1753" s="3"/>
      <c r="BU1753" s="3"/>
      <c r="BV1753" s="3"/>
      <c r="BW1753" s="3"/>
      <c r="BX1753" s="3"/>
      <c r="BY1753" s="3"/>
      <c r="BZ1753" s="3"/>
      <c r="CA1753" s="3"/>
      <c r="CB1753" s="3"/>
      <c r="CC1753" s="3"/>
      <c r="CD1753" s="3"/>
      <c r="CE1753" s="3"/>
      <c r="CF1753" s="3"/>
      <c r="CG1753" s="3"/>
      <c r="CH1753" s="3"/>
      <c r="CI1753" s="3"/>
      <c r="CJ1753" s="3"/>
      <c r="CK1753" s="3"/>
      <c r="CL1753" s="3"/>
      <c r="CM1753" s="3"/>
      <c r="CN1753" s="3"/>
      <c r="CO1753" s="3"/>
      <c r="CP1753" s="3"/>
      <c r="CQ1753" s="3"/>
      <c r="CR1753" s="3"/>
      <c r="CS1753" s="3"/>
      <c r="CT1753" s="3"/>
      <c r="CU1753" s="3"/>
      <c r="CV1753" s="3"/>
    </row>
    <row r="1754" spans="2:100" x14ac:dyDescent="0.25">
      <c r="B1754" s="4"/>
      <c r="C1754" s="4"/>
      <c r="D1754" s="4"/>
      <c r="E1754" s="4"/>
      <c r="F1754" s="4"/>
      <c r="G1754" s="4"/>
      <c r="H1754" s="4"/>
      <c r="I1754" s="4"/>
      <c r="J1754" s="4"/>
      <c r="K1754" s="4"/>
      <c r="L1754" s="4"/>
      <c r="M1754" s="4"/>
      <c r="N1754" s="4"/>
      <c r="O1754" s="4"/>
      <c r="P1754" s="4"/>
      <c r="Q1754" s="4"/>
      <c r="R1754" s="4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  <c r="AC1754" s="4"/>
      <c r="AD1754" s="4"/>
      <c r="AE1754" s="4"/>
      <c r="AF1754" s="4"/>
      <c r="AG1754" s="4"/>
      <c r="AH1754" s="4"/>
      <c r="AI1754" s="4"/>
      <c r="AJ1754" s="4"/>
      <c r="AK1754" s="4"/>
      <c r="AL1754" s="4"/>
      <c r="AM1754" s="4"/>
      <c r="AN1754" s="4"/>
      <c r="AO1754" s="4"/>
      <c r="AP1754" s="4"/>
      <c r="AQ1754" s="4"/>
      <c r="AR1754" s="4"/>
      <c r="AS1754" s="4"/>
      <c r="AT1754" s="4"/>
      <c r="AU1754" s="4"/>
      <c r="AV1754" s="4"/>
      <c r="AW1754" s="4"/>
      <c r="AX1754" s="4"/>
      <c r="AY1754" s="4"/>
      <c r="AZ1754" s="4"/>
      <c r="BA1754" s="4"/>
      <c r="BB1754" s="4"/>
      <c r="BC1754" s="4"/>
      <c r="BD1754" s="4"/>
      <c r="BE1754" s="4"/>
      <c r="BF1754" s="4"/>
      <c r="BG1754" s="4"/>
      <c r="BH1754" s="4"/>
      <c r="BI1754" s="4"/>
      <c r="BJ1754" s="4"/>
      <c r="BK1754" s="4"/>
      <c r="BL1754" s="4"/>
      <c r="BM1754" s="4"/>
      <c r="BN1754" s="4"/>
      <c r="BO1754" s="4"/>
      <c r="BP1754" s="4"/>
      <c r="BQ1754" s="4"/>
      <c r="BR1754" s="4"/>
      <c r="BS1754" s="4"/>
      <c r="BT1754" s="4"/>
      <c r="BU1754" s="4"/>
      <c r="BV1754" s="4"/>
      <c r="BW1754" s="4"/>
      <c r="BX1754" s="4"/>
      <c r="BY1754" s="4"/>
      <c r="BZ1754" s="4"/>
      <c r="CA1754" s="4"/>
      <c r="CB1754" s="4"/>
      <c r="CC1754" s="4"/>
      <c r="CD1754" s="4"/>
      <c r="CE1754" s="4"/>
      <c r="CF1754" s="4"/>
      <c r="CG1754" s="4"/>
      <c r="CH1754" s="4"/>
      <c r="CI1754" s="4"/>
      <c r="CJ1754" s="4"/>
      <c r="CK1754" s="4"/>
      <c r="CL1754" s="4"/>
      <c r="CM1754" s="4"/>
      <c r="CN1754" s="4"/>
      <c r="CO1754" s="4"/>
      <c r="CP1754" s="4"/>
      <c r="CQ1754" s="4"/>
      <c r="CR1754" s="4"/>
      <c r="CS1754" s="4"/>
      <c r="CT1754" s="4"/>
      <c r="CU1754" s="4"/>
      <c r="CV1754" s="4"/>
    </row>
    <row r="1755" spans="2:100" x14ac:dyDescent="0.25">
      <c r="B1755" s="5"/>
      <c r="C1755" s="5"/>
      <c r="D1755" s="5"/>
      <c r="E1755" s="5"/>
      <c r="F1755" s="5"/>
      <c r="G1755" s="5"/>
      <c r="H1755" s="5"/>
      <c r="I1755" s="5"/>
      <c r="J1755" s="5"/>
      <c r="K1755" s="5"/>
      <c r="L1755" s="5"/>
      <c r="M1755" s="5"/>
      <c r="N1755" s="5"/>
      <c r="O1755" s="5"/>
      <c r="P1755" s="5"/>
      <c r="Q1755" s="5"/>
      <c r="R1755" s="5"/>
      <c r="S1755" s="5"/>
      <c r="T1755" s="5"/>
      <c r="U1755" s="5"/>
      <c r="V1755" s="5"/>
      <c r="W1755" s="5"/>
      <c r="X1755" s="5"/>
      <c r="Y1755" s="5"/>
      <c r="Z1755" s="5"/>
      <c r="AA1755" s="5"/>
      <c r="AB1755" s="5"/>
      <c r="AC1755" s="5"/>
      <c r="AD1755" s="5"/>
      <c r="AE1755" s="5"/>
      <c r="AF1755" s="5"/>
      <c r="AG1755" s="5"/>
      <c r="AH1755" s="5"/>
      <c r="AI1755" s="5"/>
      <c r="AJ1755" s="5"/>
      <c r="AK1755" s="5"/>
      <c r="AL1755" s="5"/>
      <c r="AM1755" s="5"/>
      <c r="AN1755" s="5"/>
      <c r="AO1755" s="5"/>
      <c r="AP1755" s="5"/>
      <c r="AQ1755" s="5"/>
      <c r="AR1755" s="5"/>
      <c r="AS1755" s="5"/>
      <c r="AT1755" s="5"/>
      <c r="AU1755" s="5"/>
      <c r="AV1755" s="5"/>
      <c r="AW1755" s="5"/>
      <c r="AX1755" s="5"/>
      <c r="AY1755" s="5"/>
      <c r="AZ1755" s="5"/>
      <c r="BA1755" s="5"/>
      <c r="BB1755" s="5"/>
      <c r="BC1755" s="5"/>
      <c r="BD1755" s="5"/>
      <c r="BE1755" s="5"/>
      <c r="BF1755" s="5"/>
      <c r="BG1755" s="5"/>
      <c r="BH1755" s="5"/>
      <c r="BI1755" s="5"/>
      <c r="BJ1755" s="5"/>
      <c r="BK1755" s="5"/>
      <c r="BL1755" s="5"/>
      <c r="BM1755" s="5"/>
      <c r="BN1755" s="5"/>
      <c r="BO1755" s="5"/>
      <c r="BP1755" s="5"/>
      <c r="BQ1755" s="5"/>
      <c r="BR1755" s="5"/>
      <c r="BS1755" s="5"/>
      <c r="BT1755" s="5"/>
      <c r="BU1755" s="5"/>
      <c r="BV1755" s="5"/>
      <c r="BW1755" s="5"/>
      <c r="BX1755" s="5"/>
      <c r="BY1755" s="5"/>
      <c r="BZ1755" s="5"/>
      <c r="CA1755" s="5"/>
      <c r="CB1755" s="5"/>
      <c r="CC1755" s="5"/>
      <c r="CD1755" s="5"/>
      <c r="CE1755" s="5"/>
      <c r="CF1755" s="5"/>
      <c r="CG1755" s="5"/>
      <c r="CH1755" s="5"/>
      <c r="CI1755" s="5"/>
      <c r="CJ1755" s="5"/>
      <c r="CK1755" s="5"/>
      <c r="CL1755" s="5"/>
      <c r="CM1755" s="5"/>
      <c r="CN1755" s="5"/>
      <c r="CO1755" s="5"/>
      <c r="CP1755" s="5"/>
      <c r="CQ1755" s="5"/>
      <c r="CR1755" s="5"/>
      <c r="CS1755" s="5"/>
      <c r="CT1755" s="5"/>
      <c r="CU1755" s="5"/>
      <c r="CV1755" s="5"/>
    </row>
    <row r="1756" spans="2:100" x14ac:dyDescent="0.25"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  <c r="CD1756" s="3"/>
      <c r="CE1756" s="3"/>
      <c r="CF1756" s="3"/>
      <c r="CG1756" s="3"/>
      <c r="CH1756" s="3"/>
      <c r="CI1756" s="3"/>
      <c r="CJ1756" s="3"/>
      <c r="CK1756" s="3"/>
      <c r="CL1756" s="3"/>
      <c r="CM1756" s="3"/>
      <c r="CN1756" s="3"/>
      <c r="CO1756" s="3"/>
      <c r="CP1756" s="3"/>
      <c r="CQ1756" s="3"/>
      <c r="CR1756" s="3"/>
      <c r="CS1756" s="3"/>
      <c r="CT1756" s="3"/>
      <c r="CU1756" s="3"/>
      <c r="CV1756" s="3"/>
    </row>
    <row r="1757" spans="2:100" x14ac:dyDescent="0.25">
      <c r="B1757" s="4"/>
      <c r="C1757" s="4"/>
      <c r="D1757" s="4"/>
      <c r="E1757" s="4"/>
      <c r="F1757" s="4"/>
      <c r="G1757" s="4"/>
      <c r="H1757" s="4"/>
      <c r="I1757" s="4"/>
      <c r="J1757" s="4"/>
      <c r="K1757" s="4"/>
      <c r="L1757" s="4"/>
      <c r="M1757" s="4"/>
      <c r="N1757" s="4"/>
      <c r="O1757" s="4"/>
      <c r="P1757" s="4"/>
      <c r="Q1757" s="4"/>
      <c r="R1757" s="4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  <c r="AC1757" s="4"/>
      <c r="AD1757" s="4"/>
      <c r="AE1757" s="4"/>
      <c r="AF1757" s="4"/>
      <c r="AG1757" s="4"/>
      <c r="AH1757" s="4"/>
      <c r="AI1757" s="4"/>
      <c r="AJ1757" s="4"/>
      <c r="AK1757" s="4"/>
      <c r="AL1757" s="4"/>
      <c r="AM1757" s="4"/>
      <c r="AN1757" s="4"/>
      <c r="AO1757" s="4"/>
      <c r="AP1757" s="4"/>
      <c r="AQ1757" s="4"/>
      <c r="AR1757" s="4"/>
      <c r="AS1757" s="4"/>
      <c r="AT1757" s="4"/>
      <c r="AU1757" s="4"/>
      <c r="AV1757" s="4"/>
      <c r="AW1757" s="4"/>
      <c r="AX1757" s="4"/>
      <c r="AY1757" s="4"/>
      <c r="AZ1757" s="4"/>
      <c r="BA1757" s="4"/>
      <c r="BB1757" s="4"/>
      <c r="BC1757" s="4"/>
      <c r="BD1757" s="4"/>
      <c r="BE1757" s="4"/>
      <c r="BF1757" s="4"/>
      <c r="BG1757" s="4"/>
      <c r="BH1757" s="4"/>
      <c r="BI1757" s="4"/>
      <c r="BJ1757" s="4"/>
      <c r="BK1757" s="4"/>
      <c r="BL1757" s="4"/>
      <c r="BM1757" s="4"/>
      <c r="BN1757" s="4"/>
      <c r="BO1757" s="4"/>
      <c r="BP1757" s="4"/>
      <c r="BQ1757" s="4"/>
      <c r="BR1757" s="4"/>
      <c r="BS1757" s="4"/>
      <c r="BT1757" s="4"/>
      <c r="BU1757" s="4"/>
      <c r="BV1757" s="4"/>
      <c r="BW1757" s="4"/>
      <c r="BX1757" s="4"/>
      <c r="BY1757" s="4"/>
      <c r="BZ1757" s="4"/>
      <c r="CA1757" s="4"/>
      <c r="CB1757" s="4"/>
      <c r="CC1757" s="4"/>
      <c r="CD1757" s="4"/>
      <c r="CE1757" s="4"/>
      <c r="CF1757" s="4"/>
      <c r="CG1757" s="4"/>
      <c r="CH1757" s="4"/>
      <c r="CI1757" s="4"/>
      <c r="CJ1757" s="4"/>
      <c r="CK1757" s="4"/>
      <c r="CL1757" s="4"/>
      <c r="CM1757" s="4"/>
      <c r="CN1757" s="4"/>
      <c r="CO1757" s="4"/>
      <c r="CP1757" s="4"/>
      <c r="CQ1757" s="4"/>
      <c r="CR1757" s="4"/>
      <c r="CS1757" s="4"/>
      <c r="CT1757" s="4"/>
      <c r="CU1757" s="4"/>
      <c r="CV1757" s="4"/>
    </row>
    <row r="1758" spans="2:100" x14ac:dyDescent="0.25">
      <c r="B1758" s="5"/>
      <c r="C1758" s="5"/>
      <c r="D1758" s="5"/>
      <c r="E1758" s="5"/>
      <c r="F1758" s="5"/>
      <c r="G1758" s="5"/>
      <c r="H1758" s="5"/>
      <c r="I1758" s="5"/>
      <c r="J1758" s="5"/>
      <c r="K1758" s="5"/>
      <c r="L1758" s="5"/>
      <c r="M1758" s="5"/>
      <c r="N1758" s="5"/>
      <c r="O1758" s="5"/>
      <c r="P1758" s="5"/>
      <c r="Q1758" s="5"/>
      <c r="R1758" s="5"/>
      <c r="S1758" s="5"/>
      <c r="T1758" s="5"/>
      <c r="U1758" s="5"/>
      <c r="V1758" s="5"/>
      <c r="W1758" s="5"/>
      <c r="X1758" s="5"/>
      <c r="Y1758" s="5"/>
      <c r="Z1758" s="5"/>
      <c r="AA1758" s="5"/>
      <c r="AB1758" s="5"/>
      <c r="AC1758" s="5"/>
      <c r="AD1758" s="5"/>
      <c r="AE1758" s="5"/>
      <c r="AF1758" s="5"/>
      <c r="AG1758" s="5"/>
      <c r="AH1758" s="5"/>
      <c r="AI1758" s="5"/>
      <c r="AJ1758" s="5"/>
      <c r="AK1758" s="5"/>
      <c r="AL1758" s="5"/>
      <c r="AM1758" s="5"/>
      <c r="AN1758" s="5"/>
      <c r="AO1758" s="5"/>
      <c r="AP1758" s="5"/>
      <c r="AQ1758" s="5"/>
      <c r="AR1758" s="5"/>
      <c r="AS1758" s="5"/>
      <c r="AT1758" s="5"/>
      <c r="AU1758" s="5"/>
      <c r="AV1758" s="5"/>
      <c r="AW1758" s="5"/>
      <c r="AX1758" s="5"/>
      <c r="AY1758" s="5"/>
      <c r="AZ1758" s="5"/>
      <c r="BA1758" s="5"/>
      <c r="BB1758" s="5"/>
      <c r="BC1758" s="5"/>
      <c r="BD1758" s="5"/>
      <c r="BE1758" s="5"/>
      <c r="BF1758" s="5"/>
      <c r="BG1758" s="5"/>
      <c r="BH1758" s="5"/>
      <c r="BI1758" s="5"/>
      <c r="BJ1758" s="5"/>
      <c r="BK1758" s="5"/>
      <c r="BL1758" s="5"/>
      <c r="BM1758" s="5"/>
      <c r="BN1758" s="5"/>
      <c r="BO1758" s="5"/>
      <c r="BP1758" s="5"/>
      <c r="BQ1758" s="5"/>
      <c r="BR1758" s="5"/>
      <c r="BS1758" s="5"/>
      <c r="BT1758" s="5"/>
      <c r="BU1758" s="5"/>
      <c r="BV1758" s="5"/>
      <c r="BW1758" s="5"/>
      <c r="BX1758" s="5"/>
      <c r="BY1758" s="5"/>
      <c r="BZ1758" s="5"/>
      <c r="CA1758" s="5"/>
      <c r="CB1758" s="5"/>
      <c r="CC1758" s="5"/>
      <c r="CD1758" s="5"/>
      <c r="CE1758" s="5"/>
      <c r="CF1758" s="5"/>
      <c r="CG1758" s="5"/>
      <c r="CH1758" s="5"/>
      <c r="CI1758" s="5"/>
      <c r="CJ1758" s="5"/>
      <c r="CK1758" s="5"/>
      <c r="CL1758" s="5"/>
      <c r="CM1758" s="5"/>
      <c r="CN1758" s="5"/>
      <c r="CO1758" s="5"/>
      <c r="CP1758" s="5"/>
      <c r="CQ1758" s="5"/>
      <c r="CR1758" s="5"/>
      <c r="CS1758" s="5"/>
      <c r="CT1758" s="5"/>
      <c r="CU1758" s="5"/>
      <c r="CV1758" s="5"/>
    </row>
    <row r="1759" spans="2:100" x14ac:dyDescent="0.25"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S1759" s="3"/>
      <c r="BT1759" s="3"/>
      <c r="BU1759" s="3"/>
      <c r="BV1759" s="3"/>
      <c r="BW1759" s="3"/>
      <c r="BX1759" s="3"/>
      <c r="BY1759" s="3"/>
      <c r="BZ1759" s="3"/>
      <c r="CA1759" s="3"/>
      <c r="CB1759" s="3"/>
      <c r="CC1759" s="3"/>
      <c r="CD1759" s="3"/>
      <c r="CE1759" s="3"/>
      <c r="CF1759" s="3"/>
      <c r="CG1759" s="3"/>
      <c r="CH1759" s="3"/>
      <c r="CI1759" s="3"/>
      <c r="CJ1759" s="3"/>
      <c r="CK1759" s="3"/>
      <c r="CL1759" s="3"/>
      <c r="CM1759" s="3"/>
      <c r="CN1759" s="3"/>
      <c r="CO1759" s="3"/>
      <c r="CP1759" s="3"/>
      <c r="CQ1759" s="3"/>
      <c r="CR1759" s="3"/>
      <c r="CS1759" s="3"/>
      <c r="CT1759" s="3"/>
      <c r="CU1759" s="3"/>
      <c r="CV1759" s="3"/>
    </row>
    <row r="1760" spans="2:100" x14ac:dyDescent="0.25">
      <c r="B1760" s="4"/>
      <c r="C1760" s="4"/>
      <c r="D1760" s="4"/>
      <c r="E1760" s="4"/>
      <c r="F1760" s="4"/>
      <c r="G1760" s="4"/>
      <c r="H1760" s="4"/>
      <c r="I1760" s="4"/>
      <c r="J1760" s="4"/>
      <c r="K1760" s="4"/>
      <c r="L1760" s="4"/>
      <c r="M1760" s="4"/>
      <c r="N1760" s="4"/>
      <c r="O1760" s="4"/>
      <c r="P1760" s="4"/>
      <c r="Q1760" s="4"/>
      <c r="R1760" s="4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  <c r="AC1760" s="4"/>
      <c r="AD1760" s="4"/>
      <c r="AE1760" s="4"/>
      <c r="AF1760" s="4"/>
      <c r="AG1760" s="4"/>
      <c r="AH1760" s="4"/>
      <c r="AI1760" s="4"/>
      <c r="AJ1760" s="4"/>
      <c r="AK1760" s="4"/>
      <c r="AL1760" s="4"/>
      <c r="AM1760" s="4"/>
      <c r="AN1760" s="4"/>
      <c r="AO1760" s="4"/>
      <c r="AP1760" s="4"/>
      <c r="AQ1760" s="4"/>
      <c r="AR1760" s="4"/>
      <c r="AS1760" s="4"/>
      <c r="AT1760" s="4"/>
      <c r="AU1760" s="4"/>
      <c r="AV1760" s="4"/>
      <c r="AW1760" s="4"/>
      <c r="AX1760" s="4"/>
      <c r="AY1760" s="4"/>
      <c r="AZ1760" s="4"/>
      <c r="BA1760" s="4"/>
      <c r="BB1760" s="4"/>
      <c r="BC1760" s="4"/>
      <c r="BD1760" s="4"/>
      <c r="BE1760" s="4"/>
      <c r="BF1760" s="4"/>
      <c r="BG1760" s="4"/>
      <c r="BH1760" s="4"/>
      <c r="BI1760" s="4"/>
      <c r="BJ1760" s="4"/>
      <c r="BK1760" s="4"/>
      <c r="BL1760" s="4"/>
      <c r="BM1760" s="4"/>
      <c r="BN1760" s="4"/>
      <c r="BO1760" s="4"/>
      <c r="BP1760" s="4"/>
      <c r="BQ1760" s="4"/>
      <c r="BR1760" s="4"/>
      <c r="BS1760" s="4"/>
      <c r="BT1760" s="4"/>
      <c r="BU1760" s="4"/>
      <c r="BV1760" s="4"/>
      <c r="BW1760" s="4"/>
      <c r="BX1760" s="4"/>
      <c r="BY1760" s="4"/>
      <c r="BZ1760" s="4"/>
      <c r="CA1760" s="4"/>
      <c r="CB1760" s="4"/>
      <c r="CC1760" s="4"/>
      <c r="CD1760" s="4"/>
      <c r="CE1760" s="4"/>
      <c r="CF1760" s="4"/>
      <c r="CG1760" s="4"/>
      <c r="CH1760" s="4"/>
      <c r="CI1760" s="4"/>
      <c r="CJ1760" s="4"/>
      <c r="CK1760" s="4"/>
      <c r="CL1760" s="4"/>
      <c r="CM1760" s="4"/>
      <c r="CN1760" s="4"/>
      <c r="CO1760" s="4"/>
      <c r="CP1760" s="4"/>
      <c r="CQ1760" s="4"/>
      <c r="CR1760" s="4"/>
      <c r="CS1760" s="4"/>
      <c r="CT1760" s="4"/>
      <c r="CU1760" s="4"/>
      <c r="CV1760" s="4"/>
    </row>
    <row r="1761" spans="2:100" x14ac:dyDescent="0.25">
      <c r="B1761" s="5"/>
      <c r="C1761" s="5"/>
      <c r="D1761" s="5"/>
      <c r="E1761" s="5"/>
      <c r="F1761" s="5"/>
      <c r="G1761" s="5"/>
      <c r="H1761" s="5"/>
      <c r="I1761" s="5"/>
      <c r="J1761" s="5"/>
      <c r="K1761" s="5"/>
      <c r="L1761" s="5"/>
      <c r="M1761" s="5"/>
      <c r="N1761" s="5"/>
      <c r="O1761" s="5"/>
      <c r="P1761" s="5"/>
      <c r="Q1761" s="5"/>
      <c r="R1761" s="5"/>
      <c r="S1761" s="5"/>
      <c r="T1761" s="5"/>
      <c r="U1761" s="5"/>
      <c r="V1761" s="5"/>
      <c r="W1761" s="5"/>
      <c r="X1761" s="5"/>
      <c r="Y1761" s="5"/>
      <c r="Z1761" s="5"/>
      <c r="AA1761" s="5"/>
      <c r="AB1761" s="5"/>
      <c r="AC1761" s="5"/>
      <c r="AD1761" s="5"/>
      <c r="AE1761" s="5"/>
      <c r="AF1761" s="5"/>
      <c r="AG1761" s="5"/>
      <c r="AH1761" s="5"/>
      <c r="AI1761" s="5"/>
      <c r="AJ1761" s="5"/>
      <c r="AK1761" s="5"/>
      <c r="AL1761" s="5"/>
      <c r="AM1761" s="5"/>
      <c r="AN1761" s="5"/>
      <c r="AO1761" s="5"/>
      <c r="AP1761" s="5"/>
      <c r="AQ1761" s="5"/>
      <c r="AR1761" s="5"/>
      <c r="AS1761" s="5"/>
      <c r="AT1761" s="5"/>
      <c r="AU1761" s="5"/>
      <c r="AV1761" s="5"/>
      <c r="AW1761" s="5"/>
      <c r="AX1761" s="5"/>
      <c r="AY1761" s="5"/>
      <c r="AZ1761" s="5"/>
      <c r="BA1761" s="5"/>
      <c r="BB1761" s="5"/>
      <c r="BC1761" s="5"/>
      <c r="BD1761" s="5"/>
      <c r="BE1761" s="5"/>
      <c r="BF1761" s="5"/>
      <c r="BG1761" s="5"/>
      <c r="BH1761" s="5"/>
      <c r="BI1761" s="5"/>
      <c r="BJ1761" s="5"/>
      <c r="BK1761" s="5"/>
      <c r="BL1761" s="5"/>
      <c r="BM1761" s="5"/>
      <c r="BN1761" s="5"/>
      <c r="BO1761" s="5"/>
      <c r="BP1761" s="5"/>
      <c r="BQ1761" s="5"/>
      <c r="BR1761" s="5"/>
      <c r="BS1761" s="5"/>
      <c r="BT1761" s="5"/>
      <c r="BU1761" s="5"/>
      <c r="BV1761" s="5"/>
      <c r="BW1761" s="5"/>
      <c r="BX1761" s="5"/>
      <c r="BY1761" s="5"/>
      <c r="BZ1761" s="5"/>
      <c r="CA1761" s="5"/>
      <c r="CB1761" s="5"/>
      <c r="CC1761" s="5"/>
      <c r="CD1761" s="5"/>
      <c r="CE1761" s="5"/>
      <c r="CF1761" s="5"/>
      <c r="CG1761" s="5"/>
      <c r="CH1761" s="5"/>
      <c r="CI1761" s="5"/>
      <c r="CJ1761" s="5"/>
      <c r="CK1761" s="5"/>
      <c r="CL1761" s="5"/>
      <c r="CM1761" s="5"/>
      <c r="CN1761" s="5"/>
      <c r="CO1761" s="5"/>
      <c r="CP1761" s="5"/>
      <c r="CQ1761" s="5"/>
      <c r="CR1761" s="5"/>
      <c r="CS1761" s="5"/>
      <c r="CT1761" s="5"/>
      <c r="CU1761" s="5"/>
      <c r="CV1761" s="5"/>
    </row>
    <row r="1762" spans="2:100" x14ac:dyDescent="0.25"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S1762" s="3"/>
      <c r="BT1762" s="3"/>
      <c r="BU1762" s="3"/>
      <c r="BV1762" s="3"/>
      <c r="BW1762" s="3"/>
      <c r="BX1762" s="3"/>
      <c r="BY1762" s="3"/>
      <c r="BZ1762" s="3"/>
      <c r="CA1762" s="3"/>
      <c r="CB1762" s="3"/>
      <c r="CC1762" s="3"/>
      <c r="CD1762" s="3"/>
      <c r="CE1762" s="3"/>
      <c r="CF1762" s="3"/>
      <c r="CG1762" s="3"/>
      <c r="CH1762" s="3"/>
      <c r="CI1762" s="3"/>
      <c r="CJ1762" s="3"/>
      <c r="CK1762" s="3"/>
      <c r="CL1762" s="3"/>
      <c r="CM1762" s="3"/>
      <c r="CN1762" s="3"/>
      <c r="CO1762" s="3"/>
      <c r="CP1762" s="3"/>
      <c r="CQ1762" s="3"/>
      <c r="CR1762" s="3"/>
      <c r="CS1762" s="3"/>
      <c r="CT1762" s="3"/>
      <c r="CU1762" s="3"/>
      <c r="CV1762" s="3"/>
    </row>
    <row r="1763" spans="2:100" x14ac:dyDescent="0.25">
      <c r="B1763" s="4"/>
      <c r="C1763" s="4"/>
      <c r="D1763" s="4"/>
      <c r="E1763" s="4"/>
      <c r="F1763" s="4"/>
      <c r="G1763" s="4"/>
      <c r="H1763" s="4"/>
      <c r="I1763" s="4"/>
      <c r="J1763" s="4"/>
      <c r="K1763" s="4"/>
      <c r="L1763" s="4"/>
      <c r="M1763" s="4"/>
      <c r="N1763" s="4"/>
      <c r="O1763" s="4"/>
      <c r="P1763" s="4"/>
      <c r="Q1763" s="4"/>
      <c r="R1763" s="4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  <c r="AC1763" s="4"/>
      <c r="AD1763" s="4"/>
      <c r="AE1763" s="4"/>
      <c r="AF1763" s="4"/>
      <c r="AG1763" s="4"/>
      <c r="AH1763" s="4"/>
      <c r="AI1763" s="4"/>
      <c r="AJ1763" s="4"/>
      <c r="AK1763" s="4"/>
      <c r="AL1763" s="4"/>
      <c r="AM1763" s="4"/>
      <c r="AN1763" s="4"/>
      <c r="AO1763" s="4"/>
      <c r="AP1763" s="4"/>
      <c r="AQ1763" s="4"/>
      <c r="AR1763" s="4"/>
      <c r="AS1763" s="4"/>
      <c r="AT1763" s="4"/>
      <c r="AU1763" s="4"/>
      <c r="AV1763" s="4"/>
      <c r="AW1763" s="4"/>
      <c r="AX1763" s="4"/>
      <c r="AY1763" s="4"/>
      <c r="AZ1763" s="4"/>
      <c r="BA1763" s="4"/>
      <c r="BB1763" s="4"/>
      <c r="BC1763" s="4"/>
      <c r="BD1763" s="4"/>
      <c r="BE1763" s="4"/>
      <c r="BF1763" s="4"/>
      <c r="BG1763" s="4"/>
      <c r="BH1763" s="4"/>
      <c r="BI1763" s="4"/>
      <c r="BJ1763" s="4"/>
      <c r="BK1763" s="4"/>
      <c r="BL1763" s="4"/>
      <c r="BM1763" s="4"/>
      <c r="BN1763" s="4"/>
      <c r="BO1763" s="4"/>
      <c r="BP1763" s="4"/>
      <c r="BQ1763" s="4"/>
      <c r="BR1763" s="4"/>
      <c r="BS1763" s="4"/>
      <c r="BT1763" s="4"/>
      <c r="BU1763" s="4"/>
      <c r="BV1763" s="4"/>
      <c r="BW1763" s="4"/>
      <c r="BX1763" s="4"/>
      <c r="BY1763" s="4"/>
      <c r="BZ1763" s="4"/>
      <c r="CA1763" s="4"/>
      <c r="CB1763" s="4"/>
      <c r="CC1763" s="4"/>
      <c r="CD1763" s="4"/>
      <c r="CE1763" s="4"/>
      <c r="CF1763" s="4"/>
      <c r="CG1763" s="4"/>
      <c r="CH1763" s="4"/>
      <c r="CI1763" s="4"/>
      <c r="CJ1763" s="4"/>
      <c r="CK1763" s="4"/>
      <c r="CL1763" s="4"/>
      <c r="CM1763" s="4"/>
      <c r="CN1763" s="4"/>
      <c r="CO1763" s="4"/>
      <c r="CP1763" s="4"/>
      <c r="CQ1763" s="4"/>
      <c r="CR1763" s="4"/>
      <c r="CS1763" s="4"/>
      <c r="CT1763" s="4"/>
      <c r="CU1763" s="4"/>
      <c r="CV1763" s="4"/>
    </row>
    <row r="1764" spans="2:100" x14ac:dyDescent="0.25">
      <c r="B1764" s="5"/>
      <c r="C1764" s="5"/>
      <c r="D1764" s="5"/>
      <c r="E1764" s="5"/>
      <c r="F1764" s="5"/>
      <c r="G1764" s="5"/>
      <c r="H1764" s="5"/>
      <c r="I1764" s="5"/>
      <c r="J1764" s="5"/>
      <c r="K1764" s="5"/>
      <c r="L1764" s="5"/>
      <c r="M1764" s="5"/>
      <c r="N1764" s="5"/>
      <c r="O1764" s="5"/>
      <c r="P1764" s="5"/>
      <c r="Q1764" s="5"/>
      <c r="R1764" s="5"/>
      <c r="S1764" s="5"/>
      <c r="T1764" s="5"/>
      <c r="U1764" s="5"/>
      <c r="V1764" s="5"/>
      <c r="W1764" s="5"/>
      <c r="X1764" s="5"/>
      <c r="Y1764" s="5"/>
      <c r="Z1764" s="5"/>
      <c r="AA1764" s="5"/>
      <c r="AB1764" s="5"/>
      <c r="AC1764" s="5"/>
      <c r="AD1764" s="5"/>
      <c r="AE1764" s="5"/>
      <c r="AF1764" s="5"/>
      <c r="AG1764" s="5"/>
      <c r="AH1764" s="5"/>
      <c r="AI1764" s="5"/>
      <c r="AJ1764" s="5"/>
      <c r="AK1764" s="5"/>
      <c r="AL1764" s="5"/>
      <c r="AM1764" s="5"/>
      <c r="AN1764" s="5"/>
      <c r="AO1764" s="5"/>
      <c r="AP1764" s="5"/>
      <c r="AQ1764" s="5"/>
      <c r="AR1764" s="5"/>
      <c r="AS1764" s="5"/>
      <c r="AT1764" s="5"/>
      <c r="AU1764" s="5"/>
      <c r="AV1764" s="5"/>
      <c r="AW1764" s="5"/>
      <c r="AX1764" s="5"/>
      <c r="AY1764" s="5"/>
      <c r="AZ1764" s="5"/>
      <c r="BA1764" s="5"/>
      <c r="BB1764" s="5"/>
      <c r="BC1764" s="5"/>
      <c r="BD1764" s="5"/>
      <c r="BE1764" s="5"/>
      <c r="BF1764" s="5"/>
      <c r="BG1764" s="5"/>
      <c r="BH1764" s="5"/>
      <c r="BI1764" s="5"/>
      <c r="BJ1764" s="5"/>
      <c r="BK1764" s="5"/>
      <c r="BL1764" s="5"/>
      <c r="BM1764" s="5"/>
      <c r="BN1764" s="5"/>
      <c r="BO1764" s="5"/>
      <c r="BP1764" s="5"/>
      <c r="BQ1764" s="5"/>
      <c r="BR1764" s="5"/>
      <c r="BS1764" s="5"/>
      <c r="BT1764" s="5"/>
      <c r="BU1764" s="5"/>
      <c r="BV1764" s="5"/>
      <c r="BW1764" s="5"/>
      <c r="BX1764" s="5"/>
      <c r="BY1764" s="5"/>
      <c r="BZ1764" s="5"/>
      <c r="CA1764" s="5"/>
      <c r="CB1764" s="5"/>
      <c r="CC1764" s="5"/>
      <c r="CD1764" s="5"/>
      <c r="CE1764" s="5"/>
      <c r="CF1764" s="5"/>
      <c r="CG1764" s="5"/>
      <c r="CH1764" s="5"/>
      <c r="CI1764" s="5"/>
      <c r="CJ1764" s="5"/>
      <c r="CK1764" s="5"/>
      <c r="CL1764" s="5"/>
      <c r="CM1764" s="5"/>
      <c r="CN1764" s="5"/>
      <c r="CO1764" s="5"/>
      <c r="CP1764" s="5"/>
      <c r="CQ1764" s="5"/>
      <c r="CR1764" s="5"/>
      <c r="CS1764" s="5"/>
      <c r="CT1764" s="5"/>
      <c r="CU1764" s="5"/>
      <c r="CV1764" s="5"/>
    </row>
    <row r="1765" spans="2:100" x14ac:dyDescent="0.25"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S1765" s="3"/>
      <c r="BT1765" s="3"/>
      <c r="BU1765" s="3"/>
      <c r="BV1765" s="3"/>
      <c r="BW1765" s="3"/>
      <c r="BX1765" s="3"/>
      <c r="BY1765" s="3"/>
      <c r="BZ1765" s="3"/>
      <c r="CA1765" s="3"/>
      <c r="CB1765" s="3"/>
      <c r="CC1765" s="3"/>
      <c r="CD1765" s="3"/>
      <c r="CE1765" s="3"/>
      <c r="CF1765" s="3"/>
      <c r="CG1765" s="3"/>
      <c r="CH1765" s="3"/>
      <c r="CI1765" s="3"/>
      <c r="CJ1765" s="3"/>
      <c r="CK1765" s="3"/>
      <c r="CL1765" s="3"/>
      <c r="CM1765" s="3"/>
      <c r="CN1765" s="3"/>
      <c r="CO1765" s="3"/>
      <c r="CP1765" s="3"/>
      <c r="CQ1765" s="3"/>
      <c r="CR1765" s="3"/>
      <c r="CS1765" s="3"/>
      <c r="CT1765" s="3"/>
      <c r="CU1765" s="3"/>
      <c r="CV1765" s="3"/>
    </row>
    <row r="1766" spans="2:100" x14ac:dyDescent="0.25">
      <c r="B1766" s="4"/>
      <c r="C1766" s="4"/>
      <c r="D1766" s="4"/>
      <c r="E1766" s="4"/>
      <c r="F1766" s="4"/>
      <c r="G1766" s="4"/>
      <c r="H1766" s="4"/>
      <c r="I1766" s="4"/>
      <c r="J1766" s="4"/>
      <c r="K1766" s="4"/>
      <c r="L1766" s="4"/>
      <c r="M1766" s="4"/>
      <c r="N1766" s="4"/>
      <c r="O1766" s="4"/>
      <c r="P1766" s="4"/>
      <c r="Q1766" s="4"/>
      <c r="R1766" s="4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  <c r="AC1766" s="4"/>
      <c r="AD1766" s="4"/>
      <c r="AE1766" s="4"/>
      <c r="AF1766" s="4"/>
      <c r="AG1766" s="4"/>
      <c r="AH1766" s="4"/>
      <c r="AI1766" s="4"/>
      <c r="AJ1766" s="4"/>
      <c r="AK1766" s="4"/>
      <c r="AL1766" s="4"/>
      <c r="AM1766" s="4"/>
      <c r="AN1766" s="4"/>
      <c r="AO1766" s="4"/>
      <c r="AP1766" s="4"/>
      <c r="AQ1766" s="4"/>
      <c r="AR1766" s="4"/>
      <c r="AS1766" s="4"/>
      <c r="AT1766" s="4"/>
      <c r="AU1766" s="4"/>
      <c r="AV1766" s="4"/>
      <c r="AW1766" s="4"/>
      <c r="AX1766" s="4"/>
      <c r="AY1766" s="4"/>
      <c r="AZ1766" s="4"/>
      <c r="BA1766" s="4"/>
      <c r="BB1766" s="4"/>
      <c r="BC1766" s="4"/>
      <c r="BD1766" s="4"/>
      <c r="BE1766" s="4"/>
      <c r="BF1766" s="4"/>
      <c r="BG1766" s="4"/>
      <c r="BH1766" s="4"/>
      <c r="BI1766" s="4"/>
      <c r="BJ1766" s="4"/>
      <c r="BK1766" s="4"/>
      <c r="BL1766" s="4"/>
      <c r="BM1766" s="4"/>
      <c r="BN1766" s="4"/>
      <c r="BO1766" s="4"/>
      <c r="BP1766" s="4"/>
      <c r="BQ1766" s="4"/>
      <c r="BR1766" s="4"/>
      <c r="BS1766" s="4"/>
      <c r="BT1766" s="4"/>
      <c r="BU1766" s="4"/>
      <c r="BV1766" s="4"/>
      <c r="BW1766" s="4"/>
      <c r="BX1766" s="4"/>
      <c r="BY1766" s="4"/>
      <c r="BZ1766" s="4"/>
      <c r="CA1766" s="4"/>
      <c r="CB1766" s="4"/>
      <c r="CC1766" s="4"/>
      <c r="CD1766" s="4"/>
      <c r="CE1766" s="4"/>
      <c r="CF1766" s="4"/>
      <c r="CG1766" s="4"/>
      <c r="CH1766" s="4"/>
      <c r="CI1766" s="4"/>
      <c r="CJ1766" s="4"/>
      <c r="CK1766" s="4"/>
      <c r="CL1766" s="4"/>
      <c r="CM1766" s="4"/>
      <c r="CN1766" s="4"/>
      <c r="CO1766" s="4"/>
      <c r="CP1766" s="4"/>
      <c r="CQ1766" s="4"/>
      <c r="CR1766" s="4"/>
      <c r="CS1766" s="4"/>
      <c r="CT1766" s="4"/>
      <c r="CU1766" s="4"/>
      <c r="CV1766" s="4"/>
    </row>
    <row r="1767" spans="2:100" x14ac:dyDescent="0.25">
      <c r="B1767" s="5"/>
      <c r="C1767" s="5"/>
      <c r="D1767" s="5"/>
      <c r="E1767" s="5"/>
      <c r="F1767" s="5"/>
      <c r="G1767" s="5"/>
      <c r="H1767" s="5"/>
      <c r="I1767" s="5"/>
      <c r="J1767" s="5"/>
      <c r="K1767" s="5"/>
      <c r="L1767" s="5"/>
      <c r="M1767" s="5"/>
      <c r="N1767" s="5"/>
      <c r="O1767" s="5"/>
      <c r="P1767" s="5"/>
      <c r="Q1767" s="5"/>
      <c r="R1767" s="5"/>
      <c r="S1767" s="5"/>
      <c r="T1767" s="5"/>
      <c r="U1767" s="5"/>
      <c r="V1767" s="5"/>
      <c r="W1767" s="5"/>
      <c r="X1767" s="5"/>
      <c r="Y1767" s="5"/>
      <c r="Z1767" s="5"/>
      <c r="AA1767" s="5"/>
      <c r="AB1767" s="5"/>
      <c r="AC1767" s="5"/>
      <c r="AD1767" s="5"/>
      <c r="AE1767" s="5"/>
      <c r="AF1767" s="5"/>
      <c r="AG1767" s="5"/>
      <c r="AH1767" s="5"/>
      <c r="AI1767" s="5"/>
      <c r="AJ1767" s="5"/>
      <c r="AK1767" s="5"/>
      <c r="AL1767" s="5"/>
      <c r="AM1767" s="5"/>
      <c r="AN1767" s="5"/>
      <c r="AO1767" s="5"/>
      <c r="AP1767" s="5"/>
      <c r="AQ1767" s="5"/>
      <c r="AR1767" s="5"/>
      <c r="AS1767" s="5"/>
      <c r="AT1767" s="5"/>
      <c r="AU1767" s="5"/>
      <c r="AV1767" s="5"/>
      <c r="AW1767" s="5"/>
      <c r="AX1767" s="5"/>
      <c r="AY1767" s="5"/>
      <c r="AZ1767" s="5"/>
      <c r="BA1767" s="5"/>
      <c r="BB1767" s="5"/>
      <c r="BC1767" s="5"/>
      <c r="BD1767" s="5"/>
      <c r="BE1767" s="5"/>
      <c r="BF1767" s="5"/>
      <c r="BG1767" s="5"/>
      <c r="BH1767" s="5"/>
      <c r="BI1767" s="5"/>
      <c r="BJ1767" s="5"/>
      <c r="BK1767" s="5"/>
      <c r="BL1767" s="5"/>
      <c r="BM1767" s="5"/>
      <c r="BN1767" s="5"/>
      <c r="BO1767" s="5"/>
      <c r="BP1767" s="5"/>
      <c r="BQ1767" s="5"/>
      <c r="BR1767" s="5"/>
      <c r="BS1767" s="5"/>
      <c r="BT1767" s="5"/>
      <c r="BU1767" s="5"/>
      <c r="BV1767" s="5"/>
      <c r="BW1767" s="5"/>
      <c r="BX1767" s="5"/>
      <c r="BY1767" s="5"/>
      <c r="BZ1767" s="5"/>
      <c r="CA1767" s="5"/>
      <c r="CB1767" s="5"/>
      <c r="CC1767" s="5"/>
      <c r="CD1767" s="5"/>
      <c r="CE1767" s="5"/>
      <c r="CF1767" s="5"/>
      <c r="CG1767" s="5"/>
      <c r="CH1767" s="5"/>
      <c r="CI1767" s="5"/>
      <c r="CJ1767" s="5"/>
      <c r="CK1767" s="5"/>
      <c r="CL1767" s="5"/>
      <c r="CM1767" s="5"/>
      <c r="CN1767" s="5"/>
      <c r="CO1767" s="5"/>
      <c r="CP1767" s="5"/>
      <c r="CQ1767" s="5"/>
      <c r="CR1767" s="5"/>
      <c r="CS1767" s="5"/>
      <c r="CT1767" s="5"/>
      <c r="CU1767" s="5"/>
      <c r="CV1767" s="5"/>
    </row>
    <row r="1768" spans="2:100" x14ac:dyDescent="0.25"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S1768" s="3"/>
      <c r="BT1768" s="3"/>
      <c r="BU1768" s="3"/>
      <c r="BV1768" s="3"/>
      <c r="BW1768" s="3"/>
      <c r="BX1768" s="3"/>
      <c r="BY1768" s="3"/>
      <c r="BZ1768" s="3"/>
      <c r="CA1768" s="3"/>
      <c r="CB1768" s="3"/>
      <c r="CC1768" s="3"/>
      <c r="CD1768" s="3"/>
      <c r="CE1768" s="3"/>
      <c r="CF1768" s="3"/>
      <c r="CG1768" s="3"/>
      <c r="CH1768" s="3"/>
      <c r="CI1768" s="3"/>
      <c r="CJ1768" s="3"/>
      <c r="CK1768" s="3"/>
      <c r="CL1768" s="3"/>
      <c r="CM1768" s="3"/>
      <c r="CN1768" s="3"/>
      <c r="CO1768" s="3"/>
      <c r="CP1768" s="3"/>
      <c r="CQ1768" s="3"/>
      <c r="CR1768" s="3"/>
      <c r="CS1768" s="3"/>
      <c r="CT1768" s="3"/>
      <c r="CU1768" s="3"/>
      <c r="CV1768" s="3"/>
    </row>
    <row r="1769" spans="2:100" x14ac:dyDescent="0.25">
      <c r="B1769" s="4"/>
      <c r="C1769" s="4"/>
      <c r="D1769" s="4"/>
      <c r="E1769" s="4"/>
      <c r="F1769" s="4"/>
      <c r="G1769" s="4"/>
      <c r="H1769" s="4"/>
      <c r="I1769" s="4"/>
      <c r="J1769" s="4"/>
      <c r="K1769" s="4"/>
      <c r="L1769" s="4"/>
      <c r="M1769" s="4"/>
      <c r="N1769" s="4"/>
      <c r="O1769" s="4"/>
      <c r="P1769" s="4"/>
      <c r="Q1769" s="4"/>
      <c r="R1769" s="4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  <c r="AC1769" s="4"/>
      <c r="AD1769" s="4"/>
      <c r="AE1769" s="4"/>
      <c r="AF1769" s="4"/>
      <c r="AG1769" s="4"/>
      <c r="AH1769" s="4"/>
      <c r="AI1769" s="4"/>
      <c r="AJ1769" s="4"/>
      <c r="AK1769" s="4"/>
      <c r="AL1769" s="4"/>
      <c r="AM1769" s="4"/>
      <c r="AN1769" s="4"/>
      <c r="AO1769" s="4"/>
      <c r="AP1769" s="4"/>
      <c r="AQ1769" s="4"/>
      <c r="AR1769" s="4"/>
      <c r="AS1769" s="4"/>
      <c r="AT1769" s="4"/>
      <c r="AU1769" s="4"/>
      <c r="AV1769" s="4"/>
      <c r="AW1769" s="4"/>
      <c r="AX1769" s="4"/>
      <c r="AY1769" s="4"/>
      <c r="AZ1769" s="4"/>
      <c r="BA1769" s="4"/>
      <c r="BB1769" s="4"/>
      <c r="BC1769" s="4"/>
      <c r="BD1769" s="4"/>
      <c r="BE1769" s="4"/>
      <c r="BF1769" s="4"/>
      <c r="BG1769" s="4"/>
      <c r="BH1769" s="4"/>
      <c r="BI1769" s="4"/>
      <c r="BJ1769" s="4"/>
      <c r="BK1769" s="4"/>
      <c r="BL1769" s="4"/>
      <c r="BM1769" s="4"/>
      <c r="BN1769" s="4"/>
      <c r="BO1769" s="4"/>
      <c r="BP1769" s="4"/>
      <c r="BQ1769" s="4"/>
      <c r="BR1769" s="4"/>
      <c r="BS1769" s="4"/>
      <c r="BT1769" s="4"/>
      <c r="BU1769" s="4"/>
      <c r="BV1769" s="4"/>
      <c r="BW1769" s="4"/>
      <c r="BX1769" s="4"/>
      <c r="BY1769" s="4"/>
      <c r="BZ1769" s="4"/>
      <c r="CA1769" s="4"/>
      <c r="CB1769" s="4"/>
      <c r="CC1769" s="4"/>
      <c r="CD1769" s="4"/>
      <c r="CE1769" s="4"/>
      <c r="CF1769" s="4"/>
      <c r="CG1769" s="4"/>
      <c r="CH1769" s="4"/>
      <c r="CI1769" s="4"/>
      <c r="CJ1769" s="4"/>
      <c r="CK1769" s="4"/>
      <c r="CL1769" s="4"/>
      <c r="CM1769" s="4"/>
      <c r="CN1769" s="4"/>
      <c r="CO1769" s="4"/>
      <c r="CP1769" s="4"/>
      <c r="CQ1769" s="4"/>
      <c r="CR1769" s="4"/>
      <c r="CS1769" s="4"/>
      <c r="CT1769" s="4"/>
      <c r="CU1769" s="4"/>
      <c r="CV1769" s="4"/>
    </row>
    <row r="1770" spans="2:100" x14ac:dyDescent="0.25">
      <c r="B1770" s="5"/>
      <c r="C1770" s="5"/>
      <c r="D1770" s="5"/>
      <c r="E1770" s="5"/>
      <c r="F1770" s="5"/>
      <c r="G1770" s="5"/>
      <c r="H1770" s="5"/>
      <c r="I1770" s="5"/>
      <c r="J1770" s="5"/>
      <c r="K1770" s="5"/>
      <c r="L1770" s="5"/>
      <c r="M1770" s="5"/>
      <c r="N1770" s="5"/>
      <c r="O1770" s="5"/>
      <c r="P1770" s="5"/>
      <c r="Q1770" s="5"/>
      <c r="R1770" s="5"/>
      <c r="S1770" s="5"/>
      <c r="T1770" s="5"/>
      <c r="U1770" s="5"/>
      <c r="V1770" s="5"/>
      <c r="W1770" s="5"/>
      <c r="X1770" s="5"/>
      <c r="Y1770" s="5"/>
      <c r="Z1770" s="5"/>
      <c r="AA1770" s="5"/>
      <c r="AB1770" s="5"/>
      <c r="AC1770" s="5"/>
      <c r="AD1770" s="5"/>
      <c r="AE1770" s="5"/>
      <c r="AF1770" s="5"/>
      <c r="AG1770" s="5"/>
      <c r="AH1770" s="5"/>
      <c r="AI1770" s="5"/>
      <c r="AJ1770" s="5"/>
      <c r="AK1770" s="5"/>
      <c r="AL1770" s="5"/>
      <c r="AM1770" s="5"/>
      <c r="AN1770" s="5"/>
      <c r="AO1770" s="5"/>
      <c r="AP1770" s="5"/>
      <c r="AQ1770" s="5"/>
      <c r="AR1770" s="5"/>
      <c r="AS1770" s="5"/>
      <c r="AT1770" s="5"/>
      <c r="AU1770" s="5"/>
      <c r="AV1770" s="5"/>
      <c r="AW1770" s="5"/>
      <c r="AX1770" s="5"/>
      <c r="AY1770" s="5"/>
      <c r="AZ1770" s="5"/>
      <c r="BA1770" s="5"/>
      <c r="BB1770" s="5"/>
      <c r="BC1770" s="5"/>
      <c r="BD1770" s="5"/>
      <c r="BE1770" s="5"/>
      <c r="BF1770" s="5"/>
      <c r="BG1770" s="5"/>
      <c r="BH1770" s="5"/>
      <c r="BI1770" s="5"/>
      <c r="BJ1770" s="5"/>
      <c r="BK1770" s="5"/>
      <c r="BL1770" s="5"/>
      <c r="BM1770" s="5"/>
      <c r="BN1770" s="5"/>
      <c r="BO1770" s="5"/>
      <c r="BP1770" s="5"/>
      <c r="BQ1770" s="5"/>
      <c r="BR1770" s="5"/>
      <c r="BS1770" s="5"/>
      <c r="BT1770" s="5"/>
      <c r="BU1770" s="5"/>
      <c r="BV1770" s="5"/>
      <c r="BW1770" s="5"/>
      <c r="BX1770" s="5"/>
      <c r="BY1770" s="5"/>
      <c r="BZ1770" s="5"/>
      <c r="CA1770" s="5"/>
      <c r="CB1770" s="5"/>
      <c r="CC1770" s="5"/>
      <c r="CD1770" s="5"/>
      <c r="CE1770" s="5"/>
      <c r="CF1770" s="5"/>
      <c r="CG1770" s="5"/>
      <c r="CH1770" s="5"/>
      <c r="CI1770" s="5"/>
      <c r="CJ1770" s="5"/>
      <c r="CK1770" s="5"/>
      <c r="CL1770" s="5"/>
      <c r="CM1770" s="5"/>
      <c r="CN1770" s="5"/>
      <c r="CO1770" s="5"/>
      <c r="CP1770" s="5"/>
      <c r="CQ1770" s="5"/>
      <c r="CR1770" s="5"/>
      <c r="CS1770" s="5"/>
      <c r="CT1770" s="5"/>
      <c r="CU1770" s="5"/>
      <c r="CV1770" s="5"/>
    </row>
    <row r="1771" spans="2:100" x14ac:dyDescent="0.25"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S1771" s="3"/>
      <c r="BT1771" s="3"/>
      <c r="BU1771" s="3"/>
      <c r="BV1771" s="3"/>
      <c r="BW1771" s="3"/>
      <c r="BX1771" s="3"/>
      <c r="BY1771" s="3"/>
      <c r="BZ1771" s="3"/>
      <c r="CA1771" s="3"/>
      <c r="CB1771" s="3"/>
      <c r="CC1771" s="3"/>
      <c r="CD1771" s="3"/>
      <c r="CE1771" s="3"/>
      <c r="CF1771" s="3"/>
      <c r="CG1771" s="3"/>
      <c r="CH1771" s="3"/>
      <c r="CI1771" s="3"/>
      <c r="CJ1771" s="3"/>
      <c r="CK1771" s="3"/>
      <c r="CL1771" s="3"/>
      <c r="CM1771" s="3"/>
      <c r="CN1771" s="3"/>
      <c r="CO1771" s="3"/>
      <c r="CP1771" s="3"/>
      <c r="CQ1771" s="3"/>
      <c r="CR1771" s="3"/>
      <c r="CS1771" s="3"/>
      <c r="CT1771" s="3"/>
      <c r="CU1771" s="3"/>
      <c r="CV1771" s="3"/>
    </row>
    <row r="1772" spans="2:100" x14ac:dyDescent="0.25">
      <c r="B1772" s="4"/>
      <c r="C1772" s="4"/>
      <c r="D1772" s="4"/>
      <c r="E1772" s="4"/>
      <c r="F1772" s="4"/>
      <c r="G1772" s="4"/>
      <c r="H1772" s="4"/>
      <c r="I1772" s="4"/>
      <c r="J1772" s="4"/>
      <c r="K1772" s="4"/>
      <c r="L1772" s="4"/>
      <c r="M1772" s="4"/>
      <c r="N1772" s="4"/>
      <c r="O1772" s="4"/>
      <c r="P1772" s="4"/>
      <c r="Q1772" s="4"/>
      <c r="R1772" s="4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  <c r="AC1772" s="4"/>
      <c r="AD1772" s="4"/>
      <c r="AE1772" s="4"/>
      <c r="AF1772" s="4"/>
      <c r="AG1772" s="4"/>
      <c r="AH1772" s="4"/>
      <c r="AI1772" s="4"/>
      <c r="AJ1772" s="4"/>
      <c r="AK1772" s="4"/>
      <c r="AL1772" s="4"/>
      <c r="AM1772" s="4"/>
      <c r="AN1772" s="4"/>
      <c r="AO1772" s="4"/>
      <c r="AP1772" s="4"/>
      <c r="AQ1772" s="4"/>
      <c r="AR1772" s="4"/>
      <c r="AS1772" s="4"/>
      <c r="AT1772" s="4"/>
      <c r="AU1772" s="4"/>
      <c r="AV1772" s="4"/>
      <c r="AW1772" s="4"/>
      <c r="AX1772" s="4"/>
      <c r="AY1772" s="4"/>
      <c r="AZ1772" s="4"/>
      <c r="BA1772" s="4"/>
      <c r="BB1772" s="4"/>
      <c r="BC1772" s="4"/>
      <c r="BD1772" s="4"/>
      <c r="BE1772" s="4"/>
      <c r="BF1772" s="4"/>
      <c r="BG1772" s="4"/>
      <c r="BH1772" s="4"/>
      <c r="BI1772" s="4"/>
      <c r="BJ1772" s="4"/>
      <c r="BK1772" s="4"/>
      <c r="BL1772" s="4"/>
      <c r="BM1772" s="4"/>
      <c r="BN1772" s="4"/>
      <c r="BO1772" s="4"/>
      <c r="BP1772" s="4"/>
      <c r="BQ1772" s="4"/>
      <c r="BR1772" s="4"/>
      <c r="BS1772" s="4"/>
      <c r="BT1772" s="4"/>
      <c r="BU1772" s="4"/>
      <c r="BV1772" s="4"/>
      <c r="BW1772" s="4"/>
      <c r="BX1772" s="4"/>
      <c r="BY1772" s="4"/>
      <c r="BZ1772" s="4"/>
      <c r="CA1772" s="4"/>
      <c r="CB1772" s="4"/>
      <c r="CC1772" s="4"/>
      <c r="CD1772" s="4"/>
      <c r="CE1772" s="4"/>
      <c r="CF1772" s="4"/>
      <c r="CG1772" s="4"/>
      <c r="CH1772" s="4"/>
      <c r="CI1772" s="4"/>
      <c r="CJ1772" s="4"/>
      <c r="CK1772" s="4"/>
      <c r="CL1772" s="4"/>
      <c r="CM1772" s="4"/>
      <c r="CN1772" s="4"/>
      <c r="CO1772" s="4"/>
      <c r="CP1772" s="4"/>
      <c r="CQ1772" s="4"/>
      <c r="CR1772" s="4"/>
      <c r="CS1772" s="4"/>
      <c r="CT1772" s="4"/>
      <c r="CU1772" s="4"/>
      <c r="CV1772" s="4"/>
    </row>
    <row r="1773" spans="2:100" x14ac:dyDescent="0.25">
      <c r="B1773" s="5"/>
      <c r="C1773" s="5"/>
      <c r="D1773" s="5"/>
      <c r="E1773" s="5"/>
      <c r="F1773" s="5"/>
      <c r="G1773" s="5"/>
      <c r="H1773" s="5"/>
      <c r="I1773" s="5"/>
      <c r="J1773" s="5"/>
      <c r="K1773" s="5"/>
      <c r="L1773" s="5"/>
      <c r="M1773" s="5"/>
      <c r="N1773" s="5"/>
      <c r="O1773" s="5"/>
      <c r="P1773" s="5"/>
      <c r="Q1773" s="5"/>
      <c r="R1773" s="5"/>
      <c r="S1773" s="5"/>
      <c r="T1773" s="5"/>
      <c r="U1773" s="5"/>
      <c r="V1773" s="5"/>
      <c r="W1773" s="5"/>
      <c r="X1773" s="5"/>
      <c r="Y1773" s="5"/>
      <c r="Z1773" s="5"/>
      <c r="AA1773" s="5"/>
      <c r="AB1773" s="5"/>
      <c r="AC1773" s="5"/>
      <c r="AD1773" s="5"/>
      <c r="AE1773" s="5"/>
      <c r="AF1773" s="5"/>
      <c r="AG1773" s="5"/>
      <c r="AH1773" s="5"/>
      <c r="AI1773" s="5"/>
      <c r="AJ1773" s="5"/>
      <c r="AK1773" s="5"/>
      <c r="AL1773" s="5"/>
      <c r="AM1773" s="5"/>
      <c r="AN1773" s="5"/>
      <c r="AO1773" s="5"/>
      <c r="AP1773" s="5"/>
      <c r="AQ1773" s="5"/>
      <c r="AR1773" s="5"/>
      <c r="AS1773" s="5"/>
      <c r="AT1773" s="5"/>
      <c r="AU1773" s="5"/>
      <c r="AV1773" s="5"/>
      <c r="AW1773" s="5"/>
      <c r="AX1773" s="5"/>
      <c r="AY1773" s="5"/>
      <c r="AZ1773" s="5"/>
      <c r="BA1773" s="5"/>
      <c r="BB1773" s="5"/>
      <c r="BC1773" s="5"/>
      <c r="BD1773" s="5"/>
      <c r="BE1773" s="5"/>
      <c r="BF1773" s="5"/>
      <c r="BG1773" s="5"/>
      <c r="BH1773" s="5"/>
      <c r="BI1773" s="5"/>
      <c r="BJ1773" s="5"/>
      <c r="BK1773" s="5"/>
      <c r="BL1773" s="5"/>
      <c r="BM1773" s="5"/>
      <c r="BN1773" s="5"/>
      <c r="BO1773" s="5"/>
      <c r="BP1773" s="5"/>
      <c r="BQ1773" s="5"/>
      <c r="BR1773" s="5"/>
      <c r="BS1773" s="5"/>
      <c r="BT1773" s="5"/>
      <c r="BU1773" s="5"/>
      <c r="BV1773" s="5"/>
      <c r="BW1773" s="5"/>
      <c r="BX1773" s="5"/>
      <c r="BY1773" s="5"/>
      <c r="BZ1773" s="5"/>
      <c r="CA1773" s="5"/>
      <c r="CB1773" s="5"/>
      <c r="CC1773" s="5"/>
      <c r="CD1773" s="5"/>
      <c r="CE1773" s="5"/>
      <c r="CF1773" s="5"/>
      <c r="CG1773" s="5"/>
      <c r="CH1773" s="5"/>
      <c r="CI1773" s="5"/>
      <c r="CJ1773" s="5"/>
      <c r="CK1773" s="5"/>
      <c r="CL1773" s="5"/>
      <c r="CM1773" s="5"/>
      <c r="CN1773" s="5"/>
      <c r="CO1773" s="5"/>
      <c r="CP1773" s="5"/>
      <c r="CQ1773" s="5"/>
      <c r="CR1773" s="5"/>
      <c r="CS1773" s="5"/>
      <c r="CT1773" s="5"/>
      <c r="CU1773" s="5"/>
      <c r="CV1773" s="5"/>
    </row>
    <row r="1774" spans="2:100" x14ac:dyDescent="0.25"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S1774" s="3"/>
      <c r="BT1774" s="3"/>
      <c r="BU1774" s="3"/>
      <c r="BV1774" s="3"/>
      <c r="BW1774" s="3"/>
      <c r="BX1774" s="3"/>
      <c r="BY1774" s="3"/>
      <c r="BZ1774" s="3"/>
      <c r="CA1774" s="3"/>
      <c r="CB1774" s="3"/>
      <c r="CC1774" s="3"/>
      <c r="CD1774" s="3"/>
      <c r="CE1774" s="3"/>
      <c r="CF1774" s="3"/>
      <c r="CG1774" s="3"/>
      <c r="CH1774" s="3"/>
      <c r="CI1774" s="3"/>
      <c r="CJ1774" s="3"/>
      <c r="CK1774" s="3"/>
      <c r="CL1774" s="3"/>
      <c r="CM1774" s="3"/>
      <c r="CN1774" s="3"/>
      <c r="CO1774" s="3"/>
      <c r="CP1774" s="3"/>
      <c r="CQ1774" s="3"/>
      <c r="CR1774" s="3"/>
      <c r="CS1774" s="3"/>
      <c r="CT1774" s="3"/>
      <c r="CU1774" s="3"/>
      <c r="CV1774" s="3"/>
    </row>
    <row r="1775" spans="2:100" x14ac:dyDescent="0.25">
      <c r="B1775" s="4"/>
      <c r="C1775" s="4"/>
      <c r="D1775" s="4"/>
      <c r="E1775" s="4"/>
      <c r="F1775" s="4"/>
      <c r="G1775" s="4"/>
      <c r="H1775" s="4"/>
      <c r="I1775" s="4"/>
      <c r="J1775" s="4"/>
      <c r="K1775" s="4"/>
      <c r="L1775" s="4"/>
      <c r="M1775" s="4"/>
      <c r="N1775" s="4"/>
      <c r="O1775" s="4"/>
      <c r="P1775" s="4"/>
      <c r="Q1775" s="4"/>
      <c r="R1775" s="4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  <c r="AC1775" s="4"/>
      <c r="AD1775" s="4"/>
      <c r="AE1775" s="4"/>
      <c r="AF1775" s="4"/>
      <c r="AG1775" s="4"/>
      <c r="AH1775" s="4"/>
      <c r="AI1775" s="4"/>
      <c r="AJ1775" s="4"/>
      <c r="AK1775" s="4"/>
      <c r="AL1775" s="4"/>
      <c r="AM1775" s="4"/>
      <c r="AN1775" s="4"/>
      <c r="AO1775" s="4"/>
      <c r="AP1775" s="4"/>
      <c r="AQ1775" s="4"/>
      <c r="AR1775" s="4"/>
      <c r="AS1775" s="4"/>
      <c r="AT1775" s="4"/>
      <c r="AU1775" s="4"/>
      <c r="AV1775" s="4"/>
      <c r="AW1775" s="4"/>
      <c r="AX1775" s="4"/>
      <c r="AY1775" s="4"/>
      <c r="AZ1775" s="4"/>
      <c r="BA1775" s="4"/>
      <c r="BB1775" s="4"/>
      <c r="BC1775" s="4"/>
      <c r="BD1775" s="4"/>
      <c r="BE1775" s="4"/>
      <c r="BF1775" s="4"/>
      <c r="BG1775" s="4"/>
      <c r="BH1775" s="4"/>
      <c r="BI1775" s="4"/>
      <c r="BJ1775" s="4"/>
      <c r="BK1775" s="4"/>
      <c r="BL1775" s="4"/>
      <c r="BM1775" s="4"/>
      <c r="BN1775" s="4"/>
      <c r="BO1775" s="4"/>
      <c r="BP1775" s="4"/>
      <c r="BQ1775" s="4"/>
      <c r="BR1775" s="4"/>
      <c r="BS1775" s="4"/>
      <c r="BT1775" s="4"/>
      <c r="BU1775" s="4"/>
      <c r="BV1775" s="4"/>
      <c r="BW1775" s="4"/>
      <c r="BX1775" s="4"/>
      <c r="BY1775" s="4"/>
      <c r="BZ1775" s="4"/>
      <c r="CA1775" s="4"/>
      <c r="CB1775" s="4"/>
      <c r="CC1775" s="4"/>
      <c r="CD1775" s="4"/>
      <c r="CE1775" s="4"/>
      <c r="CF1775" s="4"/>
      <c r="CG1775" s="4"/>
      <c r="CH1775" s="4"/>
      <c r="CI1775" s="4"/>
      <c r="CJ1775" s="4"/>
      <c r="CK1775" s="4"/>
      <c r="CL1775" s="4"/>
      <c r="CM1775" s="4"/>
      <c r="CN1775" s="4"/>
      <c r="CO1775" s="4"/>
      <c r="CP1775" s="4"/>
      <c r="CQ1775" s="4"/>
      <c r="CR1775" s="4"/>
      <c r="CS1775" s="4"/>
      <c r="CT1775" s="4"/>
      <c r="CU1775" s="4"/>
      <c r="CV1775" s="4"/>
    </row>
    <row r="1776" spans="2:100" x14ac:dyDescent="0.25">
      <c r="B1776" s="5"/>
      <c r="C1776" s="5"/>
      <c r="D1776" s="5"/>
      <c r="E1776" s="5"/>
      <c r="F1776" s="5"/>
      <c r="G1776" s="5"/>
      <c r="H1776" s="5"/>
      <c r="I1776" s="5"/>
      <c r="J1776" s="5"/>
      <c r="K1776" s="5"/>
      <c r="L1776" s="5"/>
      <c r="M1776" s="5"/>
      <c r="N1776" s="5"/>
      <c r="O1776" s="5"/>
      <c r="P1776" s="5"/>
      <c r="Q1776" s="5"/>
      <c r="R1776" s="5"/>
      <c r="S1776" s="5"/>
      <c r="T1776" s="5"/>
      <c r="U1776" s="5"/>
      <c r="V1776" s="5"/>
      <c r="W1776" s="5"/>
      <c r="X1776" s="5"/>
      <c r="Y1776" s="5"/>
      <c r="Z1776" s="5"/>
      <c r="AA1776" s="5"/>
      <c r="AB1776" s="5"/>
      <c r="AC1776" s="5"/>
      <c r="AD1776" s="5"/>
      <c r="AE1776" s="5"/>
      <c r="AF1776" s="5"/>
      <c r="AG1776" s="5"/>
      <c r="AH1776" s="5"/>
      <c r="AI1776" s="5"/>
      <c r="AJ1776" s="5"/>
      <c r="AK1776" s="5"/>
      <c r="AL1776" s="5"/>
      <c r="AM1776" s="5"/>
      <c r="AN1776" s="5"/>
      <c r="AO1776" s="5"/>
      <c r="AP1776" s="5"/>
      <c r="AQ1776" s="5"/>
      <c r="AR1776" s="5"/>
      <c r="AS1776" s="5"/>
      <c r="AT1776" s="5"/>
      <c r="AU1776" s="5"/>
      <c r="AV1776" s="5"/>
      <c r="AW1776" s="5"/>
      <c r="AX1776" s="5"/>
      <c r="AY1776" s="5"/>
      <c r="AZ1776" s="5"/>
      <c r="BA1776" s="5"/>
      <c r="BB1776" s="5"/>
      <c r="BC1776" s="5"/>
      <c r="BD1776" s="5"/>
      <c r="BE1776" s="5"/>
      <c r="BF1776" s="5"/>
      <c r="BG1776" s="5"/>
      <c r="BH1776" s="5"/>
      <c r="BI1776" s="5"/>
      <c r="BJ1776" s="5"/>
      <c r="BK1776" s="5"/>
      <c r="BL1776" s="5"/>
      <c r="BM1776" s="5"/>
      <c r="BN1776" s="5"/>
      <c r="BO1776" s="5"/>
      <c r="BP1776" s="5"/>
      <c r="BQ1776" s="5"/>
      <c r="BR1776" s="5"/>
      <c r="BS1776" s="5"/>
      <c r="BT1776" s="5"/>
      <c r="BU1776" s="5"/>
      <c r="BV1776" s="5"/>
      <c r="BW1776" s="5"/>
      <c r="BX1776" s="5"/>
      <c r="BY1776" s="5"/>
      <c r="BZ1776" s="5"/>
      <c r="CA1776" s="5"/>
      <c r="CB1776" s="5"/>
      <c r="CC1776" s="5"/>
      <c r="CD1776" s="5"/>
      <c r="CE1776" s="5"/>
      <c r="CF1776" s="5"/>
      <c r="CG1776" s="5"/>
      <c r="CH1776" s="5"/>
      <c r="CI1776" s="5"/>
      <c r="CJ1776" s="5"/>
      <c r="CK1776" s="5"/>
      <c r="CL1776" s="5"/>
      <c r="CM1776" s="5"/>
      <c r="CN1776" s="5"/>
      <c r="CO1776" s="5"/>
      <c r="CP1776" s="5"/>
      <c r="CQ1776" s="5"/>
      <c r="CR1776" s="5"/>
      <c r="CS1776" s="5"/>
      <c r="CT1776" s="5"/>
      <c r="CU1776" s="5"/>
      <c r="CV1776" s="5"/>
    </row>
    <row r="1777" spans="2:100" x14ac:dyDescent="0.25"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S1777" s="3"/>
      <c r="BT1777" s="3"/>
      <c r="BU1777" s="3"/>
      <c r="BV1777" s="3"/>
      <c r="BW1777" s="3"/>
      <c r="BX1777" s="3"/>
      <c r="BY1777" s="3"/>
      <c r="BZ1777" s="3"/>
      <c r="CA1777" s="3"/>
      <c r="CB1777" s="3"/>
      <c r="CC1777" s="3"/>
      <c r="CD1777" s="3"/>
      <c r="CE1777" s="3"/>
      <c r="CF1777" s="3"/>
      <c r="CG1777" s="3"/>
      <c r="CH1777" s="3"/>
      <c r="CI1777" s="3"/>
      <c r="CJ1777" s="3"/>
      <c r="CK1777" s="3"/>
      <c r="CL1777" s="3"/>
      <c r="CM1777" s="3"/>
      <c r="CN1777" s="3"/>
      <c r="CO1777" s="3"/>
      <c r="CP1777" s="3"/>
      <c r="CQ1777" s="3"/>
      <c r="CR1777" s="3"/>
      <c r="CS1777" s="3"/>
      <c r="CT1777" s="3"/>
      <c r="CU1777" s="3"/>
      <c r="CV1777" s="3"/>
    </row>
    <row r="1778" spans="2:100" x14ac:dyDescent="0.25">
      <c r="B1778" s="4"/>
      <c r="C1778" s="4"/>
      <c r="D1778" s="4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  <c r="AC1778" s="4"/>
      <c r="AD1778" s="4"/>
      <c r="AE1778" s="4"/>
      <c r="AF1778" s="4"/>
      <c r="AG1778" s="4"/>
      <c r="AH1778" s="4"/>
      <c r="AI1778" s="4"/>
      <c r="AJ1778" s="4"/>
      <c r="AK1778" s="4"/>
      <c r="AL1778" s="4"/>
      <c r="AM1778" s="4"/>
      <c r="AN1778" s="4"/>
      <c r="AO1778" s="4"/>
      <c r="AP1778" s="4"/>
      <c r="AQ1778" s="4"/>
      <c r="AR1778" s="4"/>
      <c r="AS1778" s="4"/>
      <c r="AT1778" s="4"/>
      <c r="AU1778" s="4"/>
      <c r="AV1778" s="4"/>
      <c r="AW1778" s="4"/>
      <c r="AX1778" s="4"/>
      <c r="AY1778" s="4"/>
      <c r="AZ1778" s="4"/>
      <c r="BA1778" s="4"/>
      <c r="BB1778" s="4"/>
      <c r="BC1778" s="4"/>
      <c r="BD1778" s="4"/>
      <c r="BE1778" s="4"/>
      <c r="BF1778" s="4"/>
      <c r="BG1778" s="4"/>
      <c r="BH1778" s="4"/>
      <c r="BI1778" s="4"/>
      <c r="BJ1778" s="4"/>
      <c r="BK1778" s="4"/>
      <c r="BL1778" s="4"/>
      <c r="BM1778" s="4"/>
      <c r="BN1778" s="4"/>
      <c r="BO1778" s="4"/>
      <c r="BP1778" s="4"/>
      <c r="BQ1778" s="4"/>
      <c r="BR1778" s="4"/>
      <c r="BS1778" s="4"/>
      <c r="BT1778" s="4"/>
      <c r="BU1778" s="4"/>
      <c r="BV1778" s="4"/>
      <c r="BW1778" s="4"/>
      <c r="BX1778" s="4"/>
      <c r="BY1778" s="4"/>
      <c r="BZ1778" s="4"/>
      <c r="CA1778" s="4"/>
      <c r="CB1778" s="4"/>
      <c r="CC1778" s="4"/>
      <c r="CD1778" s="4"/>
      <c r="CE1778" s="4"/>
      <c r="CF1778" s="4"/>
      <c r="CG1778" s="4"/>
      <c r="CH1778" s="4"/>
      <c r="CI1778" s="4"/>
      <c r="CJ1778" s="4"/>
      <c r="CK1778" s="4"/>
      <c r="CL1778" s="4"/>
      <c r="CM1778" s="4"/>
      <c r="CN1778" s="4"/>
      <c r="CO1778" s="4"/>
      <c r="CP1778" s="4"/>
      <c r="CQ1778" s="4"/>
      <c r="CR1778" s="4"/>
      <c r="CS1778" s="4"/>
      <c r="CT1778" s="4"/>
      <c r="CU1778" s="4"/>
      <c r="CV1778" s="4"/>
    </row>
    <row r="1779" spans="2:100" x14ac:dyDescent="0.25">
      <c r="B1779" s="5"/>
      <c r="C1779" s="5"/>
      <c r="D1779" s="5"/>
      <c r="E1779" s="5"/>
      <c r="F1779" s="5"/>
      <c r="G1779" s="5"/>
      <c r="H1779" s="5"/>
      <c r="I1779" s="5"/>
      <c r="J1779" s="5"/>
      <c r="K1779" s="5"/>
      <c r="L1779" s="5"/>
      <c r="M1779" s="5"/>
      <c r="N1779" s="5"/>
      <c r="O1779" s="5"/>
      <c r="P1779" s="5"/>
      <c r="Q1779" s="5"/>
      <c r="R1779" s="5"/>
      <c r="S1779" s="5"/>
      <c r="T1779" s="5"/>
      <c r="U1779" s="5"/>
      <c r="V1779" s="5"/>
      <c r="W1779" s="5"/>
      <c r="X1779" s="5"/>
      <c r="Y1779" s="5"/>
      <c r="Z1779" s="5"/>
      <c r="AA1779" s="5"/>
      <c r="AB1779" s="5"/>
      <c r="AC1779" s="5"/>
      <c r="AD1779" s="5"/>
      <c r="AE1779" s="5"/>
      <c r="AF1779" s="5"/>
      <c r="AG1779" s="5"/>
      <c r="AH1779" s="5"/>
      <c r="AI1779" s="5"/>
      <c r="AJ1779" s="5"/>
      <c r="AK1779" s="5"/>
      <c r="AL1779" s="5"/>
      <c r="AM1779" s="5"/>
      <c r="AN1779" s="5"/>
      <c r="AO1779" s="5"/>
      <c r="AP1779" s="5"/>
      <c r="AQ1779" s="5"/>
      <c r="AR1779" s="5"/>
      <c r="AS1779" s="5"/>
      <c r="AT1779" s="5"/>
      <c r="AU1779" s="5"/>
      <c r="AV1779" s="5"/>
      <c r="AW1779" s="5"/>
      <c r="AX1779" s="5"/>
      <c r="AY1779" s="5"/>
      <c r="AZ1779" s="5"/>
      <c r="BA1779" s="5"/>
      <c r="BB1779" s="5"/>
      <c r="BC1779" s="5"/>
      <c r="BD1779" s="5"/>
      <c r="BE1779" s="5"/>
      <c r="BF1779" s="5"/>
      <c r="BG1779" s="5"/>
      <c r="BH1779" s="5"/>
      <c r="BI1779" s="5"/>
      <c r="BJ1779" s="5"/>
      <c r="BK1779" s="5"/>
      <c r="BL1779" s="5"/>
      <c r="BM1779" s="5"/>
      <c r="BN1779" s="5"/>
      <c r="BO1779" s="5"/>
      <c r="BP1779" s="5"/>
      <c r="BQ1779" s="5"/>
      <c r="BR1779" s="5"/>
      <c r="BS1779" s="5"/>
      <c r="BT1779" s="5"/>
      <c r="BU1779" s="5"/>
      <c r="BV1779" s="5"/>
      <c r="BW1779" s="5"/>
      <c r="BX1779" s="5"/>
      <c r="BY1779" s="5"/>
      <c r="BZ1779" s="5"/>
      <c r="CA1779" s="5"/>
      <c r="CB1779" s="5"/>
      <c r="CC1779" s="5"/>
      <c r="CD1779" s="5"/>
      <c r="CE1779" s="5"/>
      <c r="CF1779" s="5"/>
      <c r="CG1779" s="5"/>
      <c r="CH1779" s="5"/>
      <c r="CI1779" s="5"/>
      <c r="CJ1779" s="5"/>
      <c r="CK1779" s="5"/>
      <c r="CL1779" s="5"/>
      <c r="CM1779" s="5"/>
      <c r="CN1779" s="5"/>
      <c r="CO1779" s="5"/>
      <c r="CP1779" s="5"/>
      <c r="CQ1779" s="5"/>
      <c r="CR1779" s="5"/>
      <c r="CS1779" s="5"/>
      <c r="CT1779" s="5"/>
      <c r="CU1779" s="5"/>
      <c r="CV1779" s="5"/>
    </row>
    <row r="1780" spans="2:100" x14ac:dyDescent="0.25"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S1780" s="3"/>
      <c r="BT1780" s="3"/>
      <c r="BU1780" s="3"/>
      <c r="BV1780" s="3"/>
      <c r="BW1780" s="3"/>
      <c r="BX1780" s="3"/>
      <c r="BY1780" s="3"/>
      <c r="BZ1780" s="3"/>
      <c r="CA1780" s="3"/>
      <c r="CB1780" s="3"/>
      <c r="CC1780" s="3"/>
      <c r="CD1780" s="3"/>
      <c r="CE1780" s="3"/>
      <c r="CF1780" s="3"/>
      <c r="CG1780" s="3"/>
      <c r="CH1780" s="3"/>
      <c r="CI1780" s="3"/>
      <c r="CJ1780" s="3"/>
      <c r="CK1780" s="3"/>
      <c r="CL1780" s="3"/>
      <c r="CM1780" s="3"/>
      <c r="CN1780" s="3"/>
      <c r="CO1780" s="3"/>
      <c r="CP1780" s="3"/>
      <c r="CQ1780" s="3"/>
      <c r="CR1780" s="3"/>
      <c r="CS1780" s="3"/>
      <c r="CT1780" s="3"/>
      <c r="CU1780" s="3"/>
      <c r="CV1780" s="3"/>
    </row>
    <row r="1781" spans="2:100" x14ac:dyDescent="0.25">
      <c r="B1781" s="4"/>
      <c r="C1781" s="4"/>
      <c r="D1781" s="4"/>
      <c r="E1781" s="4"/>
      <c r="F1781" s="4"/>
      <c r="G1781" s="4"/>
      <c r="H1781" s="4"/>
      <c r="I1781" s="4"/>
      <c r="J1781" s="4"/>
      <c r="K1781" s="4"/>
      <c r="L1781" s="4"/>
      <c r="M1781" s="4"/>
      <c r="N1781" s="4"/>
      <c r="O1781" s="4"/>
      <c r="P1781" s="4"/>
      <c r="Q1781" s="4"/>
      <c r="R1781" s="4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  <c r="AC1781" s="4"/>
      <c r="AD1781" s="4"/>
      <c r="AE1781" s="4"/>
      <c r="AF1781" s="4"/>
      <c r="AG1781" s="4"/>
      <c r="AH1781" s="4"/>
      <c r="AI1781" s="4"/>
      <c r="AJ1781" s="4"/>
      <c r="AK1781" s="4"/>
      <c r="AL1781" s="4"/>
      <c r="AM1781" s="4"/>
      <c r="AN1781" s="4"/>
      <c r="AO1781" s="4"/>
      <c r="AP1781" s="4"/>
      <c r="AQ1781" s="4"/>
      <c r="AR1781" s="4"/>
      <c r="AS1781" s="4"/>
      <c r="AT1781" s="4"/>
      <c r="AU1781" s="4"/>
      <c r="AV1781" s="4"/>
      <c r="AW1781" s="4"/>
      <c r="AX1781" s="4"/>
      <c r="AY1781" s="4"/>
      <c r="AZ1781" s="4"/>
      <c r="BA1781" s="4"/>
      <c r="BB1781" s="4"/>
      <c r="BC1781" s="4"/>
      <c r="BD1781" s="4"/>
      <c r="BE1781" s="4"/>
      <c r="BF1781" s="4"/>
      <c r="BG1781" s="4"/>
      <c r="BH1781" s="4"/>
      <c r="BI1781" s="4"/>
      <c r="BJ1781" s="4"/>
      <c r="BK1781" s="4"/>
      <c r="BL1781" s="4"/>
      <c r="BM1781" s="4"/>
      <c r="BN1781" s="4"/>
      <c r="BO1781" s="4"/>
      <c r="BP1781" s="4"/>
      <c r="BQ1781" s="4"/>
      <c r="BR1781" s="4"/>
      <c r="BS1781" s="4"/>
      <c r="BT1781" s="4"/>
      <c r="BU1781" s="4"/>
      <c r="BV1781" s="4"/>
      <c r="BW1781" s="4"/>
      <c r="BX1781" s="4"/>
      <c r="BY1781" s="4"/>
      <c r="BZ1781" s="4"/>
      <c r="CA1781" s="4"/>
      <c r="CB1781" s="4"/>
      <c r="CC1781" s="4"/>
      <c r="CD1781" s="4"/>
      <c r="CE1781" s="4"/>
      <c r="CF1781" s="4"/>
      <c r="CG1781" s="4"/>
      <c r="CH1781" s="4"/>
      <c r="CI1781" s="4"/>
      <c r="CJ1781" s="4"/>
      <c r="CK1781" s="4"/>
      <c r="CL1781" s="4"/>
      <c r="CM1781" s="4"/>
      <c r="CN1781" s="4"/>
      <c r="CO1781" s="4"/>
      <c r="CP1781" s="4"/>
      <c r="CQ1781" s="4"/>
      <c r="CR1781" s="4"/>
      <c r="CS1781" s="4"/>
      <c r="CT1781" s="4"/>
      <c r="CU1781" s="4"/>
      <c r="CV1781" s="4"/>
    </row>
    <row r="1782" spans="2:100" x14ac:dyDescent="0.25">
      <c r="B1782" s="5"/>
      <c r="C1782" s="5"/>
      <c r="D1782" s="5"/>
      <c r="E1782" s="5"/>
      <c r="F1782" s="5"/>
      <c r="G1782" s="5"/>
      <c r="H1782" s="5"/>
      <c r="I1782" s="5"/>
      <c r="J1782" s="5"/>
      <c r="K1782" s="5"/>
      <c r="L1782" s="5"/>
      <c r="M1782" s="5"/>
      <c r="N1782" s="5"/>
      <c r="O1782" s="5"/>
      <c r="P1782" s="5"/>
      <c r="Q1782" s="5"/>
      <c r="R1782" s="5"/>
      <c r="S1782" s="5"/>
      <c r="T1782" s="5"/>
      <c r="U1782" s="5"/>
      <c r="V1782" s="5"/>
      <c r="W1782" s="5"/>
      <c r="X1782" s="5"/>
      <c r="Y1782" s="5"/>
      <c r="Z1782" s="5"/>
      <c r="AA1782" s="5"/>
      <c r="AB1782" s="5"/>
      <c r="AC1782" s="5"/>
      <c r="AD1782" s="5"/>
      <c r="AE1782" s="5"/>
      <c r="AF1782" s="5"/>
      <c r="AG1782" s="5"/>
      <c r="AH1782" s="5"/>
      <c r="AI1782" s="5"/>
      <c r="AJ1782" s="5"/>
      <c r="AK1782" s="5"/>
      <c r="AL1782" s="5"/>
      <c r="AM1782" s="5"/>
      <c r="AN1782" s="5"/>
      <c r="AO1782" s="5"/>
      <c r="AP1782" s="5"/>
      <c r="AQ1782" s="5"/>
      <c r="AR1782" s="5"/>
      <c r="AS1782" s="5"/>
      <c r="AT1782" s="5"/>
      <c r="AU1782" s="5"/>
      <c r="AV1782" s="5"/>
      <c r="AW1782" s="5"/>
      <c r="AX1782" s="5"/>
      <c r="AY1782" s="5"/>
      <c r="AZ1782" s="5"/>
      <c r="BA1782" s="5"/>
      <c r="BB1782" s="5"/>
      <c r="BC1782" s="5"/>
      <c r="BD1782" s="5"/>
      <c r="BE1782" s="5"/>
      <c r="BF1782" s="5"/>
      <c r="BG1782" s="5"/>
      <c r="BH1782" s="5"/>
      <c r="BI1782" s="5"/>
      <c r="BJ1782" s="5"/>
      <c r="BK1782" s="5"/>
      <c r="BL1782" s="5"/>
      <c r="BM1782" s="5"/>
      <c r="BN1782" s="5"/>
      <c r="BO1782" s="5"/>
      <c r="BP1782" s="5"/>
      <c r="BQ1782" s="5"/>
      <c r="BR1782" s="5"/>
      <c r="BS1782" s="5"/>
      <c r="BT1782" s="5"/>
      <c r="BU1782" s="5"/>
      <c r="BV1782" s="5"/>
      <c r="BW1782" s="5"/>
      <c r="BX1782" s="5"/>
      <c r="BY1782" s="5"/>
      <c r="BZ1782" s="5"/>
      <c r="CA1782" s="5"/>
      <c r="CB1782" s="5"/>
      <c r="CC1782" s="5"/>
      <c r="CD1782" s="5"/>
      <c r="CE1782" s="5"/>
      <c r="CF1782" s="5"/>
      <c r="CG1782" s="5"/>
      <c r="CH1782" s="5"/>
      <c r="CI1782" s="5"/>
      <c r="CJ1782" s="5"/>
      <c r="CK1782" s="5"/>
      <c r="CL1782" s="5"/>
      <c r="CM1782" s="5"/>
      <c r="CN1782" s="5"/>
      <c r="CO1782" s="5"/>
      <c r="CP1782" s="5"/>
      <c r="CQ1782" s="5"/>
      <c r="CR1782" s="5"/>
      <c r="CS1782" s="5"/>
      <c r="CT1782" s="5"/>
      <c r="CU1782" s="5"/>
      <c r="CV1782" s="5"/>
    </row>
    <row r="1783" spans="2:100" x14ac:dyDescent="0.25"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S1783" s="3"/>
      <c r="BT1783" s="3"/>
      <c r="BU1783" s="3"/>
      <c r="BV1783" s="3"/>
      <c r="BW1783" s="3"/>
      <c r="BX1783" s="3"/>
      <c r="BY1783" s="3"/>
      <c r="BZ1783" s="3"/>
      <c r="CA1783" s="3"/>
      <c r="CB1783" s="3"/>
      <c r="CC1783" s="3"/>
      <c r="CD1783" s="3"/>
      <c r="CE1783" s="3"/>
      <c r="CF1783" s="3"/>
      <c r="CG1783" s="3"/>
      <c r="CH1783" s="3"/>
      <c r="CI1783" s="3"/>
      <c r="CJ1783" s="3"/>
      <c r="CK1783" s="3"/>
      <c r="CL1783" s="3"/>
      <c r="CM1783" s="3"/>
      <c r="CN1783" s="3"/>
      <c r="CO1783" s="3"/>
      <c r="CP1783" s="3"/>
      <c r="CQ1783" s="3"/>
      <c r="CR1783" s="3"/>
      <c r="CS1783" s="3"/>
      <c r="CT1783" s="3"/>
      <c r="CU1783" s="3"/>
      <c r="CV1783" s="3"/>
    </row>
    <row r="1784" spans="2:100" x14ac:dyDescent="0.25">
      <c r="B1784" s="4"/>
      <c r="C1784" s="4"/>
      <c r="D1784" s="4"/>
      <c r="E1784" s="4"/>
      <c r="F1784" s="4"/>
      <c r="G1784" s="4"/>
      <c r="H1784" s="4"/>
      <c r="I1784" s="4"/>
      <c r="J1784" s="4"/>
      <c r="K1784" s="4"/>
      <c r="L1784" s="4"/>
      <c r="M1784" s="4"/>
      <c r="N1784" s="4"/>
      <c r="O1784" s="4"/>
      <c r="P1784" s="4"/>
      <c r="Q1784" s="4"/>
      <c r="R1784" s="4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  <c r="AC1784" s="4"/>
      <c r="AD1784" s="4"/>
      <c r="AE1784" s="4"/>
      <c r="AF1784" s="4"/>
      <c r="AG1784" s="4"/>
      <c r="AH1784" s="4"/>
      <c r="AI1784" s="4"/>
      <c r="AJ1784" s="4"/>
      <c r="AK1784" s="4"/>
      <c r="AL1784" s="4"/>
      <c r="AM1784" s="4"/>
      <c r="AN1784" s="4"/>
      <c r="AO1784" s="4"/>
      <c r="AP1784" s="4"/>
      <c r="AQ1784" s="4"/>
      <c r="AR1784" s="4"/>
      <c r="AS1784" s="4"/>
      <c r="AT1784" s="4"/>
      <c r="AU1784" s="4"/>
      <c r="AV1784" s="4"/>
      <c r="AW1784" s="4"/>
      <c r="AX1784" s="4"/>
      <c r="AY1784" s="4"/>
      <c r="AZ1784" s="4"/>
      <c r="BA1784" s="4"/>
      <c r="BB1784" s="4"/>
      <c r="BC1784" s="4"/>
      <c r="BD1784" s="4"/>
      <c r="BE1784" s="4"/>
      <c r="BF1784" s="4"/>
      <c r="BG1784" s="4"/>
      <c r="BH1784" s="4"/>
      <c r="BI1784" s="4"/>
      <c r="BJ1784" s="4"/>
      <c r="BK1784" s="4"/>
      <c r="BL1784" s="4"/>
      <c r="BM1784" s="4"/>
      <c r="BN1784" s="4"/>
      <c r="BO1784" s="4"/>
      <c r="BP1784" s="4"/>
      <c r="BQ1784" s="4"/>
      <c r="BR1784" s="4"/>
      <c r="BS1784" s="4"/>
      <c r="BT1784" s="4"/>
      <c r="BU1784" s="4"/>
      <c r="BV1784" s="4"/>
      <c r="BW1784" s="4"/>
      <c r="BX1784" s="4"/>
      <c r="BY1784" s="4"/>
      <c r="BZ1784" s="4"/>
      <c r="CA1784" s="4"/>
      <c r="CB1784" s="4"/>
      <c r="CC1784" s="4"/>
      <c r="CD1784" s="4"/>
      <c r="CE1784" s="4"/>
      <c r="CF1784" s="4"/>
      <c r="CG1784" s="4"/>
      <c r="CH1784" s="4"/>
      <c r="CI1784" s="4"/>
      <c r="CJ1784" s="4"/>
      <c r="CK1784" s="4"/>
      <c r="CL1784" s="4"/>
      <c r="CM1784" s="4"/>
      <c r="CN1784" s="4"/>
      <c r="CO1784" s="4"/>
      <c r="CP1784" s="4"/>
      <c r="CQ1784" s="4"/>
      <c r="CR1784" s="4"/>
      <c r="CS1784" s="4"/>
      <c r="CT1784" s="4"/>
      <c r="CU1784" s="4"/>
      <c r="CV1784" s="4"/>
    </row>
    <row r="1785" spans="2:100" x14ac:dyDescent="0.25">
      <c r="B1785" s="5"/>
      <c r="C1785" s="5"/>
      <c r="D1785" s="5"/>
      <c r="E1785" s="5"/>
      <c r="F1785" s="5"/>
      <c r="G1785" s="5"/>
      <c r="H1785" s="5"/>
      <c r="I1785" s="5"/>
      <c r="J1785" s="5"/>
      <c r="K1785" s="5"/>
      <c r="L1785" s="5"/>
      <c r="M1785" s="5"/>
      <c r="N1785" s="5"/>
      <c r="O1785" s="5"/>
      <c r="P1785" s="5"/>
      <c r="Q1785" s="5"/>
      <c r="R1785" s="5"/>
      <c r="S1785" s="5"/>
      <c r="T1785" s="5"/>
      <c r="U1785" s="5"/>
      <c r="V1785" s="5"/>
      <c r="W1785" s="5"/>
      <c r="X1785" s="5"/>
      <c r="Y1785" s="5"/>
      <c r="Z1785" s="5"/>
      <c r="AA1785" s="5"/>
      <c r="AB1785" s="5"/>
      <c r="AC1785" s="5"/>
      <c r="AD1785" s="5"/>
      <c r="AE1785" s="5"/>
      <c r="AF1785" s="5"/>
      <c r="AG1785" s="5"/>
      <c r="AH1785" s="5"/>
      <c r="AI1785" s="5"/>
      <c r="AJ1785" s="5"/>
      <c r="AK1785" s="5"/>
      <c r="AL1785" s="5"/>
      <c r="AM1785" s="5"/>
      <c r="AN1785" s="5"/>
      <c r="AO1785" s="5"/>
      <c r="AP1785" s="5"/>
      <c r="AQ1785" s="5"/>
      <c r="AR1785" s="5"/>
      <c r="AS1785" s="5"/>
      <c r="AT1785" s="5"/>
      <c r="AU1785" s="5"/>
      <c r="AV1785" s="5"/>
      <c r="AW1785" s="5"/>
      <c r="AX1785" s="5"/>
      <c r="AY1785" s="5"/>
      <c r="AZ1785" s="5"/>
      <c r="BA1785" s="5"/>
      <c r="BB1785" s="5"/>
      <c r="BC1785" s="5"/>
      <c r="BD1785" s="5"/>
      <c r="BE1785" s="5"/>
      <c r="BF1785" s="5"/>
      <c r="BG1785" s="5"/>
      <c r="BH1785" s="5"/>
      <c r="BI1785" s="5"/>
      <c r="BJ1785" s="5"/>
      <c r="BK1785" s="5"/>
      <c r="BL1785" s="5"/>
      <c r="BM1785" s="5"/>
      <c r="BN1785" s="5"/>
      <c r="BO1785" s="5"/>
      <c r="BP1785" s="5"/>
      <c r="BQ1785" s="5"/>
      <c r="BR1785" s="5"/>
      <c r="BS1785" s="5"/>
      <c r="BT1785" s="5"/>
      <c r="BU1785" s="5"/>
      <c r="BV1785" s="5"/>
      <c r="BW1785" s="5"/>
      <c r="BX1785" s="5"/>
      <c r="BY1785" s="5"/>
      <c r="BZ1785" s="5"/>
      <c r="CA1785" s="5"/>
      <c r="CB1785" s="5"/>
      <c r="CC1785" s="5"/>
      <c r="CD1785" s="5"/>
      <c r="CE1785" s="5"/>
      <c r="CF1785" s="5"/>
      <c r="CG1785" s="5"/>
      <c r="CH1785" s="5"/>
      <c r="CI1785" s="5"/>
      <c r="CJ1785" s="5"/>
      <c r="CK1785" s="5"/>
      <c r="CL1785" s="5"/>
      <c r="CM1785" s="5"/>
      <c r="CN1785" s="5"/>
      <c r="CO1785" s="5"/>
      <c r="CP1785" s="5"/>
      <c r="CQ1785" s="5"/>
      <c r="CR1785" s="5"/>
      <c r="CS1785" s="5"/>
      <c r="CT1785" s="5"/>
      <c r="CU1785" s="5"/>
      <c r="CV1785" s="5"/>
    </row>
    <row r="1786" spans="2:100" x14ac:dyDescent="0.25"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  <c r="CB1786" s="3"/>
      <c r="CC1786" s="3"/>
      <c r="CD1786" s="3"/>
      <c r="CE1786" s="3"/>
      <c r="CF1786" s="3"/>
      <c r="CG1786" s="3"/>
      <c r="CH1786" s="3"/>
      <c r="CI1786" s="3"/>
      <c r="CJ1786" s="3"/>
      <c r="CK1786" s="3"/>
      <c r="CL1786" s="3"/>
      <c r="CM1786" s="3"/>
      <c r="CN1786" s="3"/>
      <c r="CO1786" s="3"/>
      <c r="CP1786" s="3"/>
      <c r="CQ1786" s="3"/>
      <c r="CR1786" s="3"/>
      <c r="CS1786" s="3"/>
      <c r="CT1786" s="3"/>
      <c r="CU1786" s="3"/>
      <c r="CV1786" s="3"/>
    </row>
    <row r="1787" spans="2:100" x14ac:dyDescent="0.25">
      <c r="B1787" s="4"/>
      <c r="C1787" s="4"/>
      <c r="D1787" s="4"/>
      <c r="E1787" s="4"/>
      <c r="F1787" s="4"/>
      <c r="G1787" s="4"/>
      <c r="H1787" s="4"/>
      <c r="I1787" s="4"/>
      <c r="J1787" s="4"/>
      <c r="K1787" s="4"/>
      <c r="L1787" s="4"/>
      <c r="M1787" s="4"/>
      <c r="N1787" s="4"/>
      <c r="O1787" s="4"/>
      <c r="P1787" s="4"/>
      <c r="Q1787" s="4"/>
      <c r="R1787" s="4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  <c r="AC1787" s="4"/>
      <c r="AD1787" s="4"/>
      <c r="AE1787" s="4"/>
      <c r="AF1787" s="4"/>
      <c r="AG1787" s="4"/>
      <c r="AH1787" s="4"/>
      <c r="AI1787" s="4"/>
      <c r="AJ1787" s="4"/>
      <c r="AK1787" s="4"/>
      <c r="AL1787" s="4"/>
      <c r="AM1787" s="4"/>
      <c r="AN1787" s="4"/>
      <c r="AO1787" s="4"/>
      <c r="AP1787" s="4"/>
      <c r="AQ1787" s="4"/>
      <c r="AR1787" s="4"/>
      <c r="AS1787" s="4"/>
      <c r="AT1787" s="4"/>
      <c r="AU1787" s="4"/>
      <c r="AV1787" s="4"/>
      <c r="AW1787" s="4"/>
      <c r="AX1787" s="4"/>
      <c r="AY1787" s="4"/>
      <c r="AZ1787" s="4"/>
      <c r="BA1787" s="4"/>
      <c r="BB1787" s="4"/>
      <c r="BC1787" s="4"/>
      <c r="BD1787" s="4"/>
      <c r="BE1787" s="4"/>
      <c r="BF1787" s="4"/>
      <c r="BG1787" s="4"/>
      <c r="BH1787" s="4"/>
      <c r="BI1787" s="4"/>
      <c r="BJ1787" s="4"/>
      <c r="BK1787" s="4"/>
      <c r="BL1787" s="4"/>
      <c r="BM1787" s="4"/>
      <c r="BN1787" s="4"/>
      <c r="BO1787" s="4"/>
      <c r="BP1787" s="4"/>
      <c r="BQ1787" s="4"/>
      <c r="BR1787" s="4"/>
      <c r="BS1787" s="4"/>
      <c r="BT1787" s="4"/>
      <c r="BU1787" s="4"/>
      <c r="BV1787" s="4"/>
      <c r="BW1787" s="4"/>
      <c r="BX1787" s="4"/>
      <c r="BY1787" s="4"/>
      <c r="BZ1787" s="4"/>
      <c r="CA1787" s="4"/>
      <c r="CB1787" s="4"/>
      <c r="CC1787" s="4"/>
      <c r="CD1787" s="4"/>
      <c r="CE1787" s="4"/>
      <c r="CF1787" s="4"/>
      <c r="CG1787" s="4"/>
      <c r="CH1787" s="4"/>
      <c r="CI1787" s="4"/>
      <c r="CJ1787" s="4"/>
      <c r="CK1787" s="4"/>
      <c r="CL1787" s="4"/>
      <c r="CM1787" s="4"/>
      <c r="CN1787" s="4"/>
      <c r="CO1787" s="4"/>
      <c r="CP1787" s="4"/>
      <c r="CQ1787" s="4"/>
      <c r="CR1787" s="4"/>
      <c r="CS1787" s="4"/>
      <c r="CT1787" s="4"/>
      <c r="CU1787" s="4"/>
      <c r="CV1787" s="4"/>
    </row>
    <row r="1788" spans="2:100" x14ac:dyDescent="0.25">
      <c r="B1788" s="5"/>
      <c r="C1788" s="5"/>
      <c r="D1788" s="5"/>
      <c r="E1788" s="5"/>
      <c r="F1788" s="5"/>
      <c r="G1788" s="5"/>
      <c r="H1788" s="5"/>
      <c r="I1788" s="5"/>
      <c r="J1788" s="5"/>
      <c r="K1788" s="5"/>
      <c r="L1788" s="5"/>
      <c r="M1788" s="5"/>
      <c r="N1788" s="5"/>
      <c r="O1788" s="5"/>
      <c r="P1788" s="5"/>
      <c r="Q1788" s="5"/>
      <c r="R1788" s="5"/>
      <c r="S1788" s="5"/>
      <c r="T1788" s="5"/>
      <c r="U1788" s="5"/>
      <c r="V1788" s="5"/>
      <c r="W1788" s="5"/>
      <c r="X1788" s="5"/>
      <c r="Y1788" s="5"/>
      <c r="Z1788" s="5"/>
      <c r="AA1788" s="5"/>
      <c r="AB1788" s="5"/>
      <c r="AC1788" s="5"/>
      <c r="AD1788" s="5"/>
      <c r="AE1788" s="5"/>
      <c r="AF1788" s="5"/>
      <c r="AG1788" s="5"/>
      <c r="AH1788" s="5"/>
      <c r="AI1788" s="5"/>
      <c r="AJ1788" s="5"/>
      <c r="AK1788" s="5"/>
      <c r="AL1788" s="5"/>
      <c r="AM1788" s="5"/>
      <c r="AN1788" s="5"/>
      <c r="AO1788" s="5"/>
      <c r="AP1788" s="5"/>
      <c r="AQ1788" s="5"/>
      <c r="AR1788" s="5"/>
      <c r="AS1788" s="5"/>
      <c r="AT1788" s="5"/>
      <c r="AU1788" s="5"/>
      <c r="AV1788" s="5"/>
      <c r="AW1788" s="5"/>
      <c r="AX1788" s="5"/>
      <c r="AY1788" s="5"/>
      <c r="AZ1788" s="5"/>
      <c r="BA1788" s="5"/>
      <c r="BB1788" s="5"/>
      <c r="BC1788" s="5"/>
      <c r="BD1788" s="5"/>
      <c r="BE1788" s="5"/>
      <c r="BF1788" s="5"/>
      <c r="BG1788" s="5"/>
      <c r="BH1788" s="5"/>
      <c r="BI1788" s="5"/>
      <c r="BJ1788" s="5"/>
      <c r="BK1788" s="5"/>
      <c r="BL1788" s="5"/>
      <c r="BM1788" s="5"/>
      <c r="BN1788" s="5"/>
      <c r="BO1788" s="5"/>
      <c r="BP1788" s="5"/>
      <c r="BQ1788" s="5"/>
      <c r="BR1788" s="5"/>
      <c r="BS1788" s="5"/>
      <c r="BT1788" s="5"/>
      <c r="BU1788" s="5"/>
      <c r="BV1788" s="5"/>
      <c r="BW1788" s="5"/>
      <c r="BX1788" s="5"/>
      <c r="BY1788" s="5"/>
      <c r="BZ1788" s="5"/>
      <c r="CA1788" s="5"/>
      <c r="CB1788" s="5"/>
      <c r="CC1788" s="5"/>
      <c r="CD1788" s="5"/>
      <c r="CE1788" s="5"/>
      <c r="CF1788" s="5"/>
      <c r="CG1788" s="5"/>
      <c r="CH1788" s="5"/>
      <c r="CI1788" s="5"/>
      <c r="CJ1788" s="5"/>
      <c r="CK1788" s="5"/>
      <c r="CL1788" s="5"/>
      <c r="CM1788" s="5"/>
      <c r="CN1788" s="5"/>
      <c r="CO1788" s="5"/>
      <c r="CP1788" s="5"/>
      <c r="CQ1788" s="5"/>
      <c r="CR1788" s="5"/>
      <c r="CS1788" s="5"/>
      <c r="CT1788" s="5"/>
      <c r="CU1788" s="5"/>
      <c r="CV1788" s="5"/>
    </row>
    <row r="1789" spans="2:100" x14ac:dyDescent="0.25"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S1789" s="3"/>
      <c r="BT1789" s="3"/>
      <c r="BU1789" s="3"/>
      <c r="BV1789" s="3"/>
      <c r="BW1789" s="3"/>
      <c r="BX1789" s="3"/>
      <c r="BY1789" s="3"/>
      <c r="BZ1789" s="3"/>
      <c r="CA1789" s="3"/>
      <c r="CB1789" s="3"/>
      <c r="CC1789" s="3"/>
      <c r="CD1789" s="3"/>
      <c r="CE1789" s="3"/>
      <c r="CF1789" s="3"/>
      <c r="CG1789" s="3"/>
      <c r="CH1789" s="3"/>
      <c r="CI1789" s="3"/>
      <c r="CJ1789" s="3"/>
      <c r="CK1789" s="3"/>
      <c r="CL1789" s="3"/>
      <c r="CM1789" s="3"/>
      <c r="CN1789" s="3"/>
      <c r="CO1789" s="3"/>
      <c r="CP1789" s="3"/>
      <c r="CQ1789" s="3"/>
      <c r="CR1789" s="3"/>
      <c r="CS1789" s="3"/>
      <c r="CT1789" s="3"/>
      <c r="CU1789" s="3"/>
      <c r="CV1789" s="3"/>
    </row>
    <row r="1790" spans="2:100" x14ac:dyDescent="0.25">
      <c r="B1790" s="4"/>
      <c r="C1790" s="4"/>
      <c r="D1790" s="4"/>
      <c r="E1790" s="4"/>
      <c r="F1790" s="4"/>
      <c r="G1790" s="4"/>
      <c r="H1790" s="4"/>
      <c r="I1790" s="4"/>
      <c r="J1790" s="4"/>
      <c r="K1790" s="4"/>
      <c r="L1790" s="4"/>
      <c r="M1790" s="4"/>
      <c r="N1790" s="4"/>
      <c r="O1790" s="4"/>
      <c r="P1790" s="4"/>
      <c r="Q1790" s="4"/>
      <c r="R1790" s="4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  <c r="AC1790" s="4"/>
      <c r="AD1790" s="4"/>
      <c r="AE1790" s="4"/>
      <c r="AF1790" s="4"/>
      <c r="AG1790" s="4"/>
      <c r="AH1790" s="4"/>
      <c r="AI1790" s="4"/>
      <c r="AJ1790" s="4"/>
      <c r="AK1790" s="4"/>
      <c r="AL1790" s="4"/>
      <c r="AM1790" s="4"/>
      <c r="AN1790" s="4"/>
      <c r="AO1790" s="4"/>
      <c r="AP1790" s="4"/>
      <c r="AQ1790" s="4"/>
      <c r="AR1790" s="4"/>
      <c r="AS1790" s="4"/>
      <c r="AT1790" s="4"/>
      <c r="AU1790" s="4"/>
      <c r="AV1790" s="4"/>
      <c r="AW1790" s="4"/>
      <c r="AX1790" s="4"/>
      <c r="AY1790" s="4"/>
      <c r="AZ1790" s="4"/>
      <c r="BA1790" s="4"/>
      <c r="BB1790" s="4"/>
      <c r="BC1790" s="4"/>
      <c r="BD1790" s="4"/>
      <c r="BE1790" s="4"/>
      <c r="BF1790" s="4"/>
      <c r="BG1790" s="4"/>
      <c r="BH1790" s="4"/>
      <c r="BI1790" s="4"/>
      <c r="BJ1790" s="4"/>
      <c r="BK1790" s="4"/>
      <c r="BL1790" s="4"/>
      <c r="BM1790" s="4"/>
      <c r="BN1790" s="4"/>
      <c r="BO1790" s="4"/>
      <c r="BP1790" s="4"/>
      <c r="BQ1790" s="4"/>
      <c r="BR1790" s="4"/>
      <c r="BS1790" s="4"/>
      <c r="BT1790" s="4"/>
      <c r="BU1790" s="4"/>
      <c r="BV1790" s="4"/>
      <c r="BW1790" s="4"/>
      <c r="BX1790" s="4"/>
      <c r="BY1790" s="4"/>
      <c r="BZ1790" s="4"/>
      <c r="CA1790" s="4"/>
      <c r="CB1790" s="4"/>
      <c r="CC1790" s="4"/>
      <c r="CD1790" s="4"/>
      <c r="CE1790" s="4"/>
      <c r="CF1790" s="4"/>
      <c r="CG1790" s="4"/>
      <c r="CH1790" s="4"/>
      <c r="CI1790" s="4"/>
      <c r="CJ1790" s="4"/>
      <c r="CK1790" s="4"/>
      <c r="CL1790" s="4"/>
      <c r="CM1790" s="4"/>
      <c r="CN1790" s="4"/>
      <c r="CO1790" s="4"/>
      <c r="CP1790" s="4"/>
      <c r="CQ1790" s="4"/>
      <c r="CR1790" s="4"/>
      <c r="CS1790" s="4"/>
      <c r="CT1790" s="4"/>
      <c r="CU1790" s="4"/>
      <c r="CV1790" s="4"/>
    </row>
    <row r="1791" spans="2:100" x14ac:dyDescent="0.25">
      <c r="B1791" s="5"/>
      <c r="C1791" s="5"/>
      <c r="D1791" s="5"/>
      <c r="E1791" s="5"/>
      <c r="F1791" s="5"/>
      <c r="G1791" s="5"/>
      <c r="H1791" s="5"/>
      <c r="I1791" s="5"/>
      <c r="J1791" s="5"/>
      <c r="K1791" s="5"/>
      <c r="L1791" s="5"/>
      <c r="M1791" s="5"/>
      <c r="N1791" s="5"/>
      <c r="O1791" s="5"/>
      <c r="P1791" s="5"/>
      <c r="Q1791" s="5"/>
      <c r="R1791" s="5"/>
      <c r="S1791" s="5"/>
      <c r="T1791" s="5"/>
      <c r="U1791" s="5"/>
      <c r="V1791" s="5"/>
      <c r="W1791" s="5"/>
      <c r="X1791" s="5"/>
      <c r="Y1791" s="5"/>
      <c r="Z1791" s="5"/>
      <c r="AA1791" s="5"/>
      <c r="AB1791" s="5"/>
      <c r="AC1791" s="5"/>
      <c r="AD1791" s="5"/>
      <c r="AE1791" s="5"/>
      <c r="AF1791" s="5"/>
      <c r="AG1791" s="5"/>
      <c r="AH1791" s="5"/>
      <c r="AI1791" s="5"/>
      <c r="AJ1791" s="5"/>
      <c r="AK1791" s="5"/>
      <c r="AL1791" s="5"/>
      <c r="AM1791" s="5"/>
      <c r="AN1791" s="5"/>
      <c r="AO1791" s="5"/>
      <c r="AP1791" s="5"/>
      <c r="AQ1791" s="5"/>
      <c r="AR1791" s="5"/>
      <c r="AS1791" s="5"/>
      <c r="AT1791" s="5"/>
      <c r="AU1791" s="5"/>
      <c r="AV1791" s="5"/>
      <c r="AW1791" s="5"/>
      <c r="AX1791" s="5"/>
      <c r="AY1791" s="5"/>
      <c r="AZ1791" s="5"/>
      <c r="BA1791" s="5"/>
      <c r="BB1791" s="5"/>
      <c r="BC1791" s="5"/>
      <c r="BD1791" s="5"/>
      <c r="BE1791" s="5"/>
      <c r="BF1791" s="5"/>
      <c r="BG1791" s="5"/>
      <c r="BH1791" s="5"/>
      <c r="BI1791" s="5"/>
      <c r="BJ1791" s="5"/>
      <c r="BK1791" s="5"/>
      <c r="BL1791" s="5"/>
      <c r="BM1791" s="5"/>
      <c r="BN1791" s="5"/>
      <c r="BO1791" s="5"/>
      <c r="BP1791" s="5"/>
      <c r="BQ1791" s="5"/>
      <c r="BR1791" s="5"/>
      <c r="BS1791" s="5"/>
      <c r="BT1791" s="5"/>
      <c r="BU1791" s="5"/>
      <c r="BV1791" s="5"/>
      <c r="BW1791" s="5"/>
      <c r="BX1791" s="5"/>
      <c r="BY1791" s="5"/>
      <c r="BZ1791" s="5"/>
      <c r="CA1791" s="5"/>
      <c r="CB1791" s="5"/>
      <c r="CC1791" s="5"/>
      <c r="CD1791" s="5"/>
      <c r="CE1791" s="5"/>
      <c r="CF1791" s="5"/>
      <c r="CG1791" s="5"/>
      <c r="CH1791" s="5"/>
      <c r="CI1791" s="5"/>
      <c r="CJ1791" s="5"/>
      <c r="CK1791" s="5"/>
      <c r="CL1791" s="5"/>
      <c r="CM1791" s="5"/>
      <c r="CN1791" s="5"/>
      <c r="CO1791" s="5"/>
      <c r="CP1791" s="5"/>
      <c r="CQ1791" s="5"/>
      <c r="CR1791" s="5"/>
      <c r="CS1791" s="5"/>
      <c r="CT1791" s="5"/>
      <c r="CU1791" s="5"/>
      <c r="CV1791" s="5"/>
    </row>
    <row r="1792" spans="2:100" x14ac:dyDescent="0.25"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S1792" s="3"/>
      <c r="BT1792" s="3"/>
      <c r="BU1792" s="3"/>
      <c r="BV1792" s="3"/>
      <c r="BW1792" s="3"/>
      <c r="BX1792" s="3"/>
      <c r="BY1792" s="3"/>
      <c r="BZ1792" s="3"/>
      <c r="CA1792" s="3"/>
      <c r="CB1792" s="3"/>
      <c r="CC1792" s="3"/>
      <c r="CD1792" s="3"/>
      <c r="CE1792" s="3"/>
      <c r="CF1792" s="3"/>
      <c r="CG1792" s="3"/>
      <c r="CH1792" s="3"/>
      <c r="CI1792" s="3"/>
      <c r="CJ1792" s="3"/>
      <c r="CK1792" s="3"/>
      <c r="CL1792" s="3"/>
      <c r="CM1792" s="3"/>
      <c r="CN1792" s="3"/>
      <c r="CO1792" s="3"/>
      <c r="CP1792" s="3"/>
      <c r="CQ1792" s="3"/>
      <c r="CR1792" s="3"/>
      <c r="CS1792" s="3"/>
      <c r="CT1792" s="3"/>
      <c r="CU1792" s="3"/>
      <c r="CV1792" s="3"/>
    </row>
    <row r="1793" spans="2:100" x14ac:dyDescent="0.25">
      <c r="B1793" s="4"/>
      <c r="C1793" s="4"/>
      <c r="D1793" s="4"/>
      <c r="E1793" s="4"/>
      <c r="F1793" s="4"/>
      <c r="G1793" s="4"/>
      <c r="H1793" s="4"/>
      <c r="I1793" s="4"/>
      <c r="J1793" s="4"/>
      <c r="K1793" s="4"/>
      <c r="L1793" s="4"/>
      <c r="M1793" s="4"/>
      <c r="N1793" s="4"/>
      <c r="O1793" s="4"/>
      <c r="P1793" s="4"/>
      <c r="Q1793" s="4"/>
      <c r="R1793" s="4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  <c r="AC1793" s="4"/>
      <c r="AD1793" s="4"/>
      <c r="AE1793" s="4"/>
      <c r="AF1793" s="4"/>
      <c r="AG1793" s="4"/>
      <c r="AH1793" s="4"/>
      <c r="AI1793" s="4"/>
      <c r="AJ1793" s="4"/>
      <c r="AK1793" s="4"/>
      <c r="AL1793" s="4"/>
      <c r="AM1793" s="4"/>
      <c r="AN1793" s="4"/>
      <c r="AO1793" s="4"/>
      <c r="AP1793" s="4"/>
      <c r="AQ1793" s="4"/>
      <c r="AR1793" s="4"/>
      <c r="AS1793" s="4"/>
      <c r="AT1793" s="4"/>
      <c r="AU1793" s="4"/>
      <c r="AV1793" s="4"/>
      <c r="AW1793" s="4"/>
      <c r="AX1793" s="4"/>
      <c r="AY1793" s="4"/>
      <c r="AZ1793" s="4"/>
      <c r="BA1793" s="4"/>
      <c r="BB1793" s="4"/>
      <c r="BC1793" s="4"/>
      <c r="BD1793" s="4"/>
      <c r="BE1793" s="4"/>
      <c r="BF1793" s="4"/>
      <c r="BG1793" s="4"/>
      <c r="BH1793" s="4"/>
      <c r="BI1793" s="4"/>
      <c r="BJ1793" s="4"/>
      <c r="BK1793" s="4"/>
      <c r="BL1793" s="4"/>
      <c r="BM1793" s="4"/>
      <c r="BN1793" s="4"/>
      <c r="BO1793" s="4"/>
      <c r="BP1793" s="4"/>
      <c r="BQ1793" s="4"/>
      <c r="BR1793" s="4"/>
      <c r="BS1793" s="4"/>
      <c r="BT1793" s="4"/>
      <c r="BU1793" s="4"/>
      <c r="BV1793" s="4"/>
      <c r="BW1793" s="4"/>
      <c r="BX1793" s="4"/>
      <c r="BY1793" s="4"/>
      <c r="BZ1793" s="4"/>
      <c r="CA1793" s="4"/>
      <c r="CB1793" s="4"/>
      <c r="CC1793" s="4"/>
      <c r="CD1793" s="4"/>
      <c r="CE1793" s="4"/>
      <c r="CF1793" s="4"/>
      <c r="CG1793" s="4"/>
      <c r="CH1793" s="4"/>
      <c r="CI1793" s="4"/>
      <c r="CJ1793" s="4"/>
      <c r="CK1793" s="4"/>
      <c r="CL1793" s="4"/>
      <c r="CM1793" s="4"/>
      <c r="CN1793" s="4"/>
      <c r="CO1793" s="4"/>
      <c r="CP1793" s="4"/>
      <c r="CQ1793" s="4"/>
      <c r="CR1793" s="4"/>
      <c r="CS1793" s="4"/>
      <c r="CT1793" s="4"/>
      <c r="CU1793" s="4"/>
      <c r="CV1793" s="4"/>
    </row>
    <row r="1794" spans="2:100" x14ac:dyDescent="0.25">
      <c r="B1794" s="5"/>
      <c r="C1794" s="5"/>
      <c r="D1794" s="5"/>
      <c r="E1794" s="5"/>
      <c r="F1794" s="5"/>
      <c r="G1794" s="5"/>
      <c r="H1794" s="5"/>
      <c r="I1794" s="5"/>
      <c r="J1794" s="5"/>
      <c r="K1794" s="5"/>
      <c r="L1794" s="5"/>
      <c r="M1794" s="5"/>
      <c r="N1794" s="5"/>
      <c r="O1794" s="5"/>
      <c r="P1794" s="5"/>
      <c r="Q1794" s="5"/>
      <c r="R1794" s="5"/>
      <c r="S1794" s="5"/>
      <c r="T1794" s="5"/>
      <c r="U1794" s="5"/>
      <c r="V1794" s="5"/>
      <c r="W1794" s="5"/>
      <c r="X1794" s="5"/>
      <c r="Y1794" s="5"/>
      <c r="Z1794" s="5"/>
      <c r="AA1794" s="5"/>
      <c r="AB1794" s="5"/>
      <c r="AC1794" s="5"/>
      <c r="AD1794" s="5"/>
      <c r="AE1794" s="5"/>
      <c r="AF1794" s="5"/>
      <c r="AG1794" s="5"/>
      <c r="AH1794" s="5"/>
      <c r="AI1794" s="5"/>
      <c r="AJ1794" s="5"/>
      <c r="AK1794" s="5"/>
      <c r="AL1794" s="5"/>
      <c r="AM1794" s="5"/>
      <c r="AN1794" s="5"/>
      <c r="AO1794" s="5"/>
      <c r="AP1794" s="5"/>
      <c r="AQ1794" s="5"/>
      <c r="AR1794" s="5"/>
      <c r="AS1794" s="5"/>
      <c r="AT1794" s="5"/>
      <c r="AU1794" s="5"/>
      <c r="AV1794" s="5"/>
      <c r="AW1794" s="5"/>
      <c r="AX1794" s="5"/>
      <c r="AY1794" s="5"/>
      <c r="AZ1794" s="5"/>
      <c r="BA1794" s="5"/>
      <c r="BB1794" s="5"/>
      <c r="BC1794" s="5"/>
      <c r="BD1794" s="5"/>
      <c r="BE1794" s="5"/>
      <c r="BF1794" s="5"/>
      <c r="BG1794" s="5"/>
      <c r="BH1794" s="5"/>
      <c r="BI1794" s="5"/>
      <c r="BJ1794" s="5"/>
      <c r="BK1794" s="5"/>
      <c r="BL1794" s="5"/>
      <c r="BM1794" s="5"/>
      <c r="BN1794" s="5"/>
      <c r="BO1794" s="5"/>
      <c r="BP1794" s="5"/>
      <c r="BQ1794" s="5"/>
      <c r="BR1794" s="5"/>
      <c r="BS1794" s="5"/>
      <c r="BT1794" s="5"/>
      <c r="BU1794" s="5"/>
      <c r="BV1794" s="5"/>
      <c r="BW1794" s="5"/>
      <c r="BX1794" s="5"/>
      <c r="BY1794" s="5"/>
      <c r="BZ1794" s="5"/>
      <c r="CA1794" s="5"/>
      <c r="CB1794" s="5"/>
      <c r="CC1794" s="5"/>
      <c r="CD1794" s="5"/>
      <c r="CE1794" s="5"/>
      <c r="CF1794" s="5"/>
      <c r="CG1794" s="5"/>
      <c r="CH1794" s="5"/>
      <c r="CI1794" s="5"/>
      <c r="CJ1794" s="5"/>
      <c r="CK1794" s="5"/>
      <c r="CL1794" s="5"/>
      <c r="CM1794" s="5"/>
      <c r="CN1794" s="5"/>
      <c r="CO1794" s="5"/>
      <c r="CP1794" s="5"/>
      <c r="CQ1794" s="5"/>
      <c r="CR1794" s="5"/>
      <c r="CS1794" s="5"/>
      <c r="CT1794" s="5"/>
      <c r="CU1794" s="5"/>
      <c r="CV1794" s="5"/>
    </row>
    <row r="1795" spans="2:100" x14ac:dyDescent="0.25"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  <c r="CB1795" s="3"/>
      <c r="CC1795" s="3"/>
      <c r="CD1795" s="3"/>
      <c r="CE1795" s="3"/>
      <c r="CF1795" s="3"/>
      <c r="CG1795" s="3"/>
      <c r="CH1795" s="3"/>
      <c r="CI1795" s="3"/>
      <c r="CJ1795" s="3"/>
      <c r="CK1795" s="3"/>
      <c r="CL1795" s="3"/>
      <c r="CM1795" s="3"/>
      <c r="CN1795" s="3"/>
      <c r="CO1795" s="3"/>
      <c r="CP1795" s="3"/>
      <c r="CQ1795" s="3"/>
      <c r="CR1795" s="3"/>
      <c r="CS1795" s="3"/>
      <c r="CT1795" s="3"/>
      <c r="CU1795" s="3"/>
      <c r="CV1795" s="3"/>
    </row>
    <row r="1796" spans="2:100" x14ac:dyDescent="0.25">
      <c r="B1796" s="4"/>
      <c r="C1796" s="4"/>
      <c r="D1796" s="4"/>
      <c r="E1796" s="4"/>
      <c r="F1796" s="4"/>
      <c r="G1796" s="4"/>
      <c r="H1796" s="4"/>
      <c r="I1796" s="4"/>
      <c r="J1796" s="4"/>
      <c r="K1796" s="4"/>
      <c r="L1796" s="4"/>
      <c r="M1796" s="4"/>
      <c r="N1796" s="4"/>
      <c r="O1796" s="4"/>
      <c r="P1796" s="4"/>
      <c r="Q1796" s="4"/>
      <c r="R1796" s="4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  <c r="AC1796" s="4"/>
      <c r="AD1796" s="4"/>
      <c r="AE1796" s="4"/>
      <c r="AF1796" s="4"/>
      <c r="AG1796" s="4"/>
      <c r="AH1796" s="4"/>
      <c r="AI1796" s="4"/>
      <c r="AJ1796" s="4"/>
      <c r="AK1796" s="4"/>
      <c r="AL1796" s="4"/>
      <c r="AM1796" s="4"/>
      <c r="AN1796" s="4"/>
      <c r="AO1796" s="4"/>
      <c r="AP1796" s="4"/>
      <c r="AQ1796" s="4"/>
      <c r="AR1796" s="4"/>
      <c r="AS1796" s="4"/>
      <c r="AT1796" s="4"/>
      <c r="AU1796" s="4"/>
      <c r="AV1796" s="4"/>
      <c r="AW1796" s="4"/>
      <c r="AX1796" s="4"/>
      <c r="AY1796" s="4"/>
      <c r="AZ1796" s="4"/>
      <c r="BA1796" s="4"/>
      <c r="BB1796" s="4"/>
      <c r="BC1796" s="4"/>
      <c r="BD1796" s="4"/>
      <c r="BE1796" s="4"/>
      <c r="BF1796" s="4"/>
      <c r="BG1796" s="4"/>
      <c r="BH1796" s="4"/>
      <c r="BI1796" s="4"/>
      <c r="BJ1796" s="4"/>
      <c r="BK1796" s="4"/>
      <c r="BL1796" s="4"/>
      <c r="BM1796" s="4"/>
      <c r="BN1796" s="4"/>
      <c r="BO1796" s="4"/>
      <c r="BP1796" s="4"/>
      <c r="BQ1796" s="4"/>
      <c r="BR1796" s="4"/>
      <c r="BS1796" s="4"/>
      <c r="BT1796" s="4"/>
      <c r="BU1796" s="4"/>
      <c r="BV1796" s="4"/>
      <c r="BW1796" s="4"/>
      <c r="BX1796" s="4"/>
      <c r="BY1796" s="4"/>
      <c r="BZ1796" s="4"/>
      <c r="CA1796" s="4"/>
      <c r="CB1796" s="4"/>
      <c r="CC1796" s="4"/>
      <c r="CD1796" s="4"/>
      <c r="CE1796" s="4"/>
      <c r="CF1796" s="4"/>
      <c r="CG1796" s="4"/>
      <c r="CH1796" s="4"/>
      <c r="CI1796" s="4"/>
      <c r="CJ1796" s="4"/>
      <c r="CK1796" s="4"/>
      <c r="CL1796" s="4"/>
      <c r="CM1796" s="4"/>
      <c r="CN1796" s="4"/>
      <c r="CO1796" s="4"/>
      <c r="CP1796" s="4"/>
      <c r="CQ1796" s="4"/>
      <c r="CR1796" s="4"/>
      <c r="CS1796" s="4"/>
      <c r="CT1796" s="4"/>
      <c r="CU1796" s="4"/>
      <c r="CV1796" s="4"/>
    </row>
    <row r="1797" spans="2:100" x14ac:dyDescent="0.25">
      <c r="B1797" s="5"/>
      <c r="C1797" s="5"/>
      <c r="D1797" s="5"/>
      <c r="E1797" s="5"/>
      <c r="F1797" s="5"/>
      <c r="G1797" s="5"/>
      <c r="H1797" s="5"/>
      <c r="I1797" s="5"/>
      <c r="J1797" s="5"/>
      <c r="K1797" s="5"/>
      <c r="L1797" s="5"/>
      <c r="M1797" s="5"/>
      <c r="N1797" s="5"/>
      <c r="O1797" s="5"/>
      <c r="P1797" s="5"/>
      <c r="Q1797" s="5"/>
      <c r="R1797" s="5"/>
      <c r="S1797" s="5"/>
      <c r="T1797" s="5"/>
      <c r="U1797" s="5"/>
      <c r="V1797" s="5"/>
      <c r="W1797" s="5"/>
      <c r="X1797" s="5"/>
      <c r="Y1797" s="5"/>
      <c r="Z1797" s="5"/>
      <c r="AA1797" s="5"/>
      <c r="AB1797" s="5"/>
      <c r="AC1797" s="5"/>
      <c r="AD1797" s="5"/>
      <c r="AE1797" s="5"/>
      <c r="AF1797" s="5"/>
      <c r="AG1797" s="5"/>
      <c r="AH1797" s="5"/>
      <c r="AI1797" s="5"/>
      <c r="AJ1797" s="5"/>
      <c r="AK1797" s="5"/>
      <c r="AL1797" s="5"/>
      <c r="AM1797" s="5"/>
      <c r="AN1797" s="5"/>
      <c r="AO1797" s="5"/>
      <c r="AP1797" s="5"/>
      <c r="AQ1797" s="5"/>
      <c r="AR1797" s="5"/>
      <c r="AS1797" s="5"/>
      <c r="AT1797" s="5"/>
      <c r="AU1797" s="5"/>
      <c r="AV1797" s="5"/>
      <c r="AW1797" s="5"/>
      <c r="AX1797" s="5"/>
      <c r="AY1797" s="5"/>
      <c r="AZ1797" s="5"/>
      <c r="BA1797" s="5"/>
      <c r="BB1797" s="5"/>
      <c r="BC1797" s="5"/>
      <c r="BD1797" s="5"/>
      <c r="BE1797" s="5"/>
      <c r="BF1797" s="5"/>
      <c r="BG1797" s="5"/>
      <c r="BH1797" s="5"/>
      <c r="BI1797" s="5"/>
      <c r="BJ1797" s="5"/>
      <c r="BK1797" s="5"/>
      <c r="BL1797" s="5"/>
      <c r="BM1797" s="5"/>
      <c r="BN1797" s="5"/>
      <c r="BO1797" s="5"/>
      <c r="BP1797" s="5"/>
      <c r="BQ1797" s="5"/>
      <c r="BR1797" s="5"/>
      <c r="BS1797" s="5"/>
      <c r="BT1797" s="5"/>
      <c r="BU1797" s="5"/>
      <c r="BV1797" s="5"/>
      <c r="BW1797" s="5"/>
      <c r="BX1797" s="5"/>
      <c r="BY1797" s="5"/>
      <c r="BZ1797" s="5"/>
      <c r="CA1797" s="5"/>
      <c r="CB1797" s="5"/>
      <c r="CC1797" s="5"/>
      <c r="CD1797" s="5"/>
      <c r="CE1797" s="5"/>
      <c r="CF1797" s="5"/>
      <c r="CG1797" s="5"/>
      <c r="CH1797" s="5"/>
      <c r="CI1797" s="5"/>
      <c r="CJ1797" s="5"/>
      <c r="CK1797" s="5"/>
      <c r="CL1797" s="5"/>
      <c r="CM1797" s="5"/>
      <c r="CN1797" s="5"/>
      <c r="CO1797" s="5"/>
      <c r="CP1797" s="5"/>
      <c r="CQ1797" s="5"/>
      <c r="CR1797" s="5"/>
      <c r="CS1797" s="5"/>
      <c r="CT1797" s="5"/>
      <c r="CU1797" s="5"/>
      <c r="CV1797" s="5"/>
    </row>
    <row r="1798" spans="2:100" x14ac:dyDescent="0.25"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S1798" s="3"/>
      <c r="BT1798" s="3"/>
      <c r="BU1798" s="3"/>
      <c r="BV1798" s="3"/>
      <c r="BW1798" s="3"/>
      <c r="BX1798" s="3"/>
      <c r="BY1798" s="3"/>
      <c r="BZ1798" s="3"/>
      <c r="CA1798" s="3"/>
      <c r="CB1798" s="3"/>
      <c r="CC1798" s="3"/>
      <c r="CD1798" s="3"/>
      <c r="CE1798" s="3"/>
      <c r="CF1798" s="3"/>
      <c r="CG1798" s="3"/>
      <c r="CH1798" s="3"/>
      <c r="CI1798" s="3"/>
      <c r="CJ1798" s="3"/>
      <c r="CK1798" s="3"/>
      <c r="CL1798" s="3"/>
      <c r="CM1798" s="3"/>
      <c r="CN1798" s="3"/>
      <c r="CO1798" s="3"/>
      <c r="CP1798" s="3"/>
      <c r="CQ1798" s="3"/>
      <c r="CR1798" s="3"/>
      <c r="CS1798" s="3"/>
      <c r="CT1798" s="3"/>
      <c r="CU1798" s="3"/>
      <c r="CV1798" s="3"/>
    </row>
    <row r="1799" spans="2:100" x14ac:dyDescent="0.25">
      <c r="B1799" s="4"/>
      <c r="C1799" s="4"/>
      <c r="D1799" s="4"/>
      <c r="E1799" s="4"/>
      <c r="F1799" s="4"/>
      <c r="G1799" s="4"/>
      <c r="H1799" s="4"/>
      <c r="I1799" s="4"/>
      <c r="J1799" s="4"/>
      <c r="K1799" s="4"/>
      <c r="L1799" s="4"/>
      <c r="M1799" s="4"/>
      <c r="N1799" s="4"/>
      <c r="O1799" s="4"/>
      <c r="P1799" s="4"/>
      <c r="Q1799" s="4"/>
      <c r="R1799" s="4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  <c r="AC1799" s="4"/>
      <c r="AD1799" s="4"/>
      <c r="AE1799" s="4"/>
      <c r="AF1799" s="4"/>
      <c r="AG1799" s="4"/>
      <c r="AH1799" s="4"/>
      <c r="AI1799" s="4"/>
      <c r="AJ1799" s="4"/>
      <c r="AK1799" s="4"/>
      <c r="AL1799" s="4"/>
      <c r="AM1799" s="4"/>
      <c r="AN1799" s="4"/>
      <c r="AO1799" s="4"/>
      <c r="AP1799" s="4"/>
      <c r="AQ1799" s="4"/>
      <c r="AR1799" s="4"/>
      <c r="AS1799" s="4"/>
      <c r="AT1799" s="4"/>
      <c r="AU1799" s="4"/>
      <c r="AV1799" s="4"/>
      <c r="AW1799" s="4"/>
      <c r="AX1799" s="4"/>
      <c r="AY1799" s="4"/>
      <c r="AZ1799" s="4"/>
      <c r="BA1799" s="4"/>
      <c r="BB1799" s="4"/>
      <c r="BC1799" s="4"/>
      <c r="BD1799" s="4"/>
      <c r="BE1799" s="4"/>
      <c r="BF1799" s="4"/>
      <c r="BG1799" s="4"/>
      <c r="BH1799" s="4"/>
      <c r="BI1799" s="4"/>
      <c r="BJ1799" s="4"/>
      <c r="BK1799" s="4"/>
      <c r="BL1799" s="4"/>
      <c r="BM1799" s="4"/>
      <c r="BN1799" s="4"/>
      <c r="BO1799" s="4"/>
      <c r="BP1799" s="4"/>
      <c r="BQ1799" s="4"/>
      <c r="BR1799" s="4"/>
      <c r="BS1799" s="4"/>
      <c r="BT1799" s="4"/>
      <c r="BU1799" s="4"/>
      <c r="BV1799" s="4"/>
      <c r="BW1799" s="4"/>
      <c r="BX1799" s="4"/>
      <c r="BY1799" s="4"/>
      <c r="BZ1799" s="4"/>
      <c r="CA1799" s="4"/>
      <c r="CB1799" s="4"/>
      <c r="CC1799" s="4"/>
      <c r="CD1799" s="4"/>
      <c r="CE1799" s="4"/>
      <c r="CF1799" s="4"/>
      <c r="CG1799" s="4"/>
      <c r="CH1799" s="4"/>
      <c r="CI1799" s="4"/>
      <c r="CJ1799" s="4"/>
      <c r="CK1799" s="4"/>
      <c r="CL1799" s="4"/>
      <c r="CM1799" s="4"/>
      <c r="CN1799" s="4"/>
      <c r="CO1799" s="4"/>
      <c r="CP1799" s="4"/>
      <c r="CQ1799" s="4"/>
      <c r="CR1799" s="4"/>
      <c r="CS1799" s="4"/>
      <c r="CT1799" s="4"/>
      <c r="CU1799" s="4"/>
      <c r="CV1799" s="4"/>
    </row>
    <row r="1800" spans="2:100" x14ac:dyDescent="0.25">
      <c r="B1800" s="5"/>
      <c r="C1800" s="5"/>
      <c r="D1800" s="5"/>
      <c r="E1800" s="5"/>
      <c r="F1800" s="5"/>
      <c r="G1800" s="5"/>
      <c r="H1800" s="5"/>
      <c r="I1800" s="5"/>
      <c r="J1800" s="5"/>
      <c r="K1800" s="5"/>
      <c r="L1800" s="5"/>
      <c r="M1800" s="5"/>
      <c r="N1800" s="5"/>
      <c r="O1800" s="5"/>
      <c r="P1800" s="5"/>
      <c r="Q1800" s="5"/>
      <c r="R1800" s="5"/>
      <c r="S1800" s="5"/>
      <c r="T1800" s="5"/>
      <c r="U1800" s="5"/>
      <c r="V1800" s="5"/>
      <c r="W1800" s="5"/>
      <c r="X1800" s="5"/>
      <c r="Y1800" s="5"/>
      <c r="Z1800" s="5"/>
      <c r="AA1800" s="5"/>
      <c r="AB1800" s="5"/>
      <c r="AC1800" s="5"/>
      <c r="AD1800" s="5"/>
      <c r="AE1800" s="5"/>
      <c r="AF1800" s="5"/>
      <c r="AG1800" s="5"/>
      <c r="AH1800" s="5"/>
      <c r="AI1800" s="5"/>
      <c r="AJ1800" s="5"/>
      <c r="AK1800" s="5"/>
      <c r="AL1800" s="5"/>
      <c r="AM1800" s="5"/>
      <c r="AN1800" s="5"/>
      <c r="AO1800" s="5"/>
      <c r="AP1800" s="5"/>
      <c r="AQ1800" s="5"/>
      <c r="AR1800" s="5"/>
      <c r="AS1800" s="5"/>
      <c r="AT1800" s="5"/>
      <c r="AU1800" s="5"/>
      <c r="AV1800" s="5"/>
      <c r="AW1800" s="5"/>
      <c r="AX1800" s="5"/>
      <c r="AY1800" s="5"/>
      <c r="AZ1800" s="5"/>
      <c r="BA1800" s="5"/>
      <c r="BB1800" s="5"/>
      <c r="BC1800" s="5"/>
      <c r="BD1800" s="5"/>
      <c r="BE1800" s="5"/>
      <c r="BF1800" s="5"/>
      <c r="BG1800" s="5"/>
      <c r="BH1800" s="5"/>
      <c r="BI1800" s="5"/>
      <c r="BJ1800" s="5"/>
      <c r="BK1800" s="5"/>
      <c r="BL1800" s="5"/>
      <c r="BM1800" s="5"/>
      <c r="BN1800" s="5"/>
      <c r="BO1800" s="5"/>
      <c r="BP1800" s="5"/>
      <c r="BQ1800" s="5"/>
      <c r="BR1800" s="5"/>
      <c r="BS1800" s="5"/>
      <c r="BT1800" s="5"/>
      <c r="BU1800" s="5"/>
      <c r="BV1800" s="5"/>
      <c r="BW1800" s="5"/>
      <c r="BX1800" s="5"/>
      <c r="BY1800" s="5"/>
      <c r="BZ1800" s="5"/>
      <c r="CA1800" s="5"/>
      <c r="CB1800" s="5"/>
      <c r="CC1800" s="5"/>
      <c r="CD1800" s="5"/>
      <c r="CE1800" s="5"/>
      <c r="CF1800" s="5"/>
      <c r="CG1800" s="5"/>
      <c r="CH1800" s="5"/>
      <c r="CI1800" s="5"/>
      <c r="CJ1800" s="5"/>
      <c r="CK1800" s="5"/>
      <c r="CL1800" s="5"/>
      <c r="CM1800" s="5"/>
      <c r="CN1800" s="5"/>
      <c r="CO1800" s="5"/>
      <c r="CP1800" s="5"/>
      <c r="CQ1800" s="5"/>
      <c r="CR1800" s="5"/>
      <c r="CS1800" s="5"/>
      <c r="CT1800" s="5"/>
      <c r="CU1800" s="5"/>
      <c r="CV1800" s="5"/>
    </row>
    <row r="1801" spans="2:100" x14ac:dyDescent="0.25"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  <c r="CB1801" s="3"/>
      <c r="CC1801" s="3"/>
      <c r="CD1801" s="3"/>
      <c r="CE1801" s="3"/>
      <c r="CF1801" s="3"/>
      <c r="CG1801" s="3"/>
      <c r="CH1801" s="3"/>
      <c r="CI1801" s="3"/>
      <c r="CJ1801" s="3"/>
      <c r="CK1801" s="3"/>
      <c r="CL1801" s="3"/>
      <c r="CM1801" s="3"/>
      <c r="CN1801" s="3"/>
      <c r="CO1801" s="3"/>
      <c r="CP1801" s="3"/>
      <c r="CQ1801" s="3"/>
      <c r="CR1801" s="3"/>
      <c r="CS1801" s="3"/>
      <c r="CT1801" s="3"/>
      <c r="CU1801" s="3"/>
      <c r="CV1801" s="3"/>
    </row>
    <row r="1802" spans="2:100" x14ac:dyDescent="0.25">
      <c r="B1802" s="4"/>
      <c r="C1802" s="4"/>
      <c r="D1802" s="4"/>
      <c r="E1802" s="4"/>
      <c r="F1802" s="4"/>
      <c r="G1802" s="4"/>
      <c r="H1802" s="4"/>
      <c r="I1802" s="4"/>
      <c r="J1802" s="4"/>
      <c r="K1802" s="4"/>
      <c r="L1802" s="4"/>
      <c r="M1802" s="4"/>
      <c r="N1802" s="4"/>
      <c r="O1802" s="4"/>
      <c r="P1802" s="4"/>
      <c r="Q1802" s="4"/>
      <c r="R1802" s="4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  <c r="AC1802" s="4"/>
      <c r="AD1802" s="4"/>
      <c r="AE1802" s="4"/>
      <c r="AF1802" s="4"/>
      <c r="AG1802" s="4"/>
      <c r="AH1802" s="4"/>
      <c r="AI1802" s="4"/>
      <c r="AJ1802" s="4"/>
      <c r="AK1802" s="4"/>
      <c r="AL1802" s="4"/>
      <c r="AM1802" s="4"/>
      <c r="AN1802" s="4"/>
      <c r="AO1802" s="4"/>
      <c r="AP1802" s="4"/>
      <c r="AQ1802" s="4"/>
      <c r="AR1802" s="4"/>
      <c r="AS1802" s="4"/>
      <c r="AT1802" s="4"/>
      <c r="AU1802" s="4"/>
      <c r="AV1802" s="4"/>
      <c r="AW1802" s="4"/>
      <c r="AX1802" s="4"/>
      <c r="AY1802" s="4"/>
      <c r="AZ1802" s="4"/>
      <c r="BA1802" s="4"/>
      <c r="BB1802" s="4"/>
      <c r="BC1802" s="4"/>
      <c r="BD1802" s="4"/>
      <c r="BE1802" s="4"/>
      <c r="BF1802" s="4"/>
      <c r="BG1802" s="4"/>
      <c r="BH1802" s="4"/>
      <c r="BI1802" s="4"/>
      <c r="BJ1802" s="4"/>
      <c r="BK1802" s="4"/>
      <c r="BL1802" s="4"/>
      <c r="BM1802" s="4"/>
      <c r="BN1802" s="4"/>
      <c r="BO1802" s="4"/>
      <c r="BP1802" s="4"/>
      <c r="BQ1802" s="4"/>
      <c r="BR1802" s="4"/>
      <c r="BS1802" s="4"/>
      <c r="BT1802" s="4"/>
      <c r="BU1802" s="4"/>
      <c r="BV1802" s="4"/>
      <c r="BW1802" s="4"/>
      <c r="BX1802" s="4"/>
      <c r="BY1802" s="4"/>
      <c r="BZ1802" s="4"/>
      <c r="CA1802" s="4"/>
      <c r="CB1802" s="4"/>
      <c r="CC1802" s="4"/>
      <c r="CD1802" s="4"/>
      <c r="CE1802" s="4"/>
      <c r="CF1802" s="4"/>
      <c r="CG1802" s="4"/>
      <c r="CH1802" s="4"/>
      <c r="CI1802" s="4"/>
      <c r="CJ1802" s="4"/>
      <c r="CK1802" s="4"/>
      <c r="CL1802" s="4"/>
      <c r="CM1802" s="4"/>
      <c r="CN1802" s="4"/>
      <c r="CO1802" s="4"/>
      <c r="CP1802" s="4"/>
      <c r="CQ1802" s="4"/>
      <c r="CR1802" s="4"/>
      <c r="CS1802" s="4"/>
      <c r="CT1802" s="4"/>
      <c r="CU1802" s="4"/>
      <c r="CV1802" s="4"/>
    </row>
    <row r="1803" spans="2:100" x14ac:dyDescent="0.25">
      <c r="B1803" s="5"/>
      <c r="C1803" s="5"/>
      <c r="D1803" s="5"/>
      <c r="E1803" s="5"/>
      <c r="F1803" s="5"/>
      <c r="G1803" s="5"/>
      <c r="H1803" s="5"/>
      <c r="I1803" s="5"/>
      <c r="J1803" s="5"/>
      <c r="K1803" s="5"/>
      <c r="L1803" s="5"/>
      <c r="M1803" s="5"/>
      <c r="N1803" s="5"/>
      <c r="O1803" s="5"/>
      <c r="P1803" s="5"/>
      <c r="Q1803" s="5"/>
      <c r="R1803" s="5"/>
      <c r="S1803" s="5"/>
      <c r="T1803" s="5"/>
      <c r="U1803" s="5"/>
      <c r="V1803" s="5"/>
      <c r="W1803" s="5"/>
      <c r="X1803" s="5"/>
      <c r="Y1803" s="5"/>
      <c r="Z1803" s="5"/>
      <c r="AA1803" s="5"/>
      <c r="AB1803" s="5"/>
      <c r="AC1803" s="5"/>
      <c r="AD1803" s="5"/>
      <c r="AE1803" s="5"/>
      <c r="AF1803" s="5"/>
      <c r="AG1803" s="5"/>
      <c r="AH1803" s="5"/>
      <c r="AI1803" s="5"/>
      <c r="AJ1803" s="5"/>
      <c r="AK1803" s="5"/>
      <c r="AL1803" s="5"/>
      <c r="AM1803" s="5"/>
      <c r="AN1803" s="5"/>
      <c r="AO1803" s="5"/>
      <c r="AP1803" s="5"/>
      <c r="AQ1803" s="5"/>
      <c r="AR1803" s="5"/>
      <c r="AS1803" s="5"/>
      <c r="AT1803" s="5"/>
      <c r="AU1803" s="5"/>
      <c r="AV1803" s="5"/>
      <c r="AW1803" s="5"/>
      <c r="AX1803" s="5"/>
      <c r="AY1803" s="5"/>
      <c r="AZ1803" s="5"/>
      <c r="BA1803" s="5"/>
      <c r="BB1803" s="5"/>
      <c r="BC1803" s="5"/>
      <c r="BD1803" s="5"/>
      <c r="BE1803" s="5"/>
      <c r="BF1803" s="5"/>
      <c r="BG1803" s="5"/>
      <c r="BH1803" s="5"/>
      <c r="BI1803" s="5"/>
      <c r="BJ1803" s="5"/>
      <c r="BK1803" s="5"/>
      <c r="BL1803" s="5"/>
      <c r="BM1803" s="5"/>
      <c r="BN1803" s="5"/>
      <c r="BO1803" s="5"/>
      <c r="BP1803" s="5"/>
      <c r="BQ1803" s="5"/>
      <c r="BR1803" s="5"/>
      <c r="BS1803" s="5"/>
      <c r="BT1803" s="5"/>
      <c r="BU1803" s="5"/>
      <c r="BV1803" s="5"/>
      <c r="BW1803" s="5"/>
      <c r="BX1803" s="5"/>
      <c r="BY1803" s="5"/>
      <c r="BZ1803" s="5"/>
      <c r="CA1803" s="5"/>
      <c r="CB1803" s="5"/>
      <c r="CC1803" s="5"/>
      <c r="CD1803" s="5"/>
      <c r="CE1803" s="5"/>
      <c r="CF1803" s="5"/>
      <c r="CG1803" s="5"/>
      <c r="CH1803" s="5"/>
      <c r="CI1803" s="5"/>
      <c r="CJ1803" s="5"/>
      <c r="CK1803" s="5"/>
      <c r="CL1803" s="5"/>
      <c r="CM1803" s="5"/>
      <c r="CN1803" s="5"/>
      <c r="CO1803" s="5"/>
      <c r="CP1803" s="5"/>
      <c r="CQ1803" s="5"/>
      <c r="CR1803" s="5"/>
      <c r="CS1803" s="5"/>
      <c r="CT1803" s="5"/>
      <c r="CU1803" s="5"/>
      <c r="CV1803" s="5"/>
    </row>
    <row r="1804" spans="2:100" x14ac:dyDescent="0.25"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S1804" s="3"/>
      <c r="BT1804" s="3"/>
      <c r="BU1804" s="3"/>
      <c r="BV1804" s="3"/>
      <c r="BW1804" s="3"/>
      <c r="BX1804" s="3"/>
      <c r="BY1804" s="3"/>
      <c r="BZ1804" s="3"/>
      <c r="CA1804" s="3"/>
      <c r="CB1804" s="3"/>
      <c r="CC1804" s="3"/>
      <c r="CD1804" s="3"/>
      <c r="CE1804" s="3"/>
      <c r="CF1804" s="3"/>
      <c r="CG1804" s="3"/>
      <c r="CH1804" s="3"/>
      <c r="CI1804" s="3"/>
      <c r="CJ1804" s="3"/>
      <c r="CK1804" s="3"/>
      <c r="CL1804" s="3"/>
      <c r="CM1804" s="3"/>
      <c r="CN1804" s="3"/>
      <c r="CO1804" s="3"/>
      <c r="CP1804" s="3"/>
      <c r="CQ1804" s="3"/>
      <c r="CR1804" s="3"/>
      <c r="CS1804" s="3"/>
      <c r="CT1804" s="3"/>
      <c r="CU1804" s="3"/>
      <c r="CV1804" s="3"/>
    </row>
    <row r="1805" spans="2:100" x14ac:dyDescent="0.25">
      <c r="B1805" s="4"/>
      <c r="C1805" s="4"/>
      <c r="D1805" s="4"/>
      <c r="E1805" s="4"/>
      <c r="F1805" s="4"/>
      <c r="G1805" s="4"/>
      <c r="H1805" s="4"/>
      <c r="I1805" s="4"/>
      <c r="J1805" s="4"/>
      <c r="K1805" s="4"/>
      <c r="L1805" s="4"/>
      <c r="M1805" s="4"/>
      <c r="N1805" s="4"/>
      <c r="O1805" s="4"/>
      <c r="P1805" s="4"/>
      <c r="Q1805" s="4"/>
      <c r="R1805" s="4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  <c r="AC1805" s="4"/>
      <c r="AD1805" s="4"/>
      <c r="AE1805" s="4"/>
      <c r="AF1805" s="4"/>
      <c r="AG1805" s="4"/>
      <c r="AH1805" s="4"/>
      <c r="AI1805" s="4"/>
      <c r="AJ1805" s="4"/>
      <c r="AK1805" s="4"/>
      <c r="AL1805" s="4"/>
      <c r="AM1805" s="4"/>
      <c r="AN1805" s="4"/>
      <c r="AO1805" s="4"/>
      <c r="AP1805" s="4"/>
      <c r="AQ1805" s="4"/>
      <c r="AR1805" s="4"/>
      <c r="AS1805" s="4"/>
      <c r="AT1805" s="4"/>
      <c r="AU1805" s="4"/>
      <c r="AV1805" s="4"/>
      <c r="AW1805" s="4"/>
      <c r="AX1805" s="4"/>
      <c r="AY1805" s="4"/>
      <c r="AZ1805" s="4"/>
      <c r="BA1805" s="4"/>
      <c r="BB1805" s="4"/>
      <c r="BC1805" s="4"/>
      <c r="BD1805" s="4"/>
      <c r="BE1805" s="4"/>
      <c r="BF1805" s="4"/>
      <c r="BG1805" s="4"/>
      <c r="BH1805" s="4"/>
      <c r="BI1805" s="4"/>
      <c r="BJ1805" s="4"/>
      <c r="BK1805" s="4"/>
      <c r="BL1805" s="4"/>
      <c r="BM1805" s="4"/>
      <c r="BN1805" s="4"/>
      <c r="BO1805" s="4"/>
      <c r="BP1805" s="4"/>
      <c r="BQ1805" s="4"/>
      <c r="BR1805" s="4"/>
      <c r="BS1805" s="4"/>
      <c r="BT1805" s="4"/>
      <c r="BU1805" s="4"/>
      <c r="BV1805" s="4"/>
      <c r="BW1805" s="4"/>
      <c r="BX1805" s="4"/>
      <c r="BY1805" s="4"/>
      <c r="BZ1805" s="4"/>
      <c r="CA1805" s="4"/>
      <c r="CB1805" s="4"/>
      <c r="CC1805" s="4"/>
      <c r="CD1805" s="4"/>
      <c r="CE1805" s="4"/>
      <c r="CF1805" s="4"/>
      <c r="CG1805" s="4"/>
      <c r="CH1805" s="4"/>
      <c r="CI1805" s="4"/>
      <c r="CJ1805" s="4"/>
      <c r="CK1805" s="4"/>
      <c r="CL1805" s="4"/>
      <c r="CM1805" s="4"/>
      <c r="CN1805" s="4"/>
      <c r="CO1805" s="4"/>
      <c r="CP1805" s="4"/>
      <c r="CQ1805" s="4"/>
      <c r="CR1805" s="4"/>
      <c r="CS1805" s="4"/>
      <c r="CT1805" s="4"/>
      <c r="CU1805" s="4"/>
      <c r="CV1805" s="4"/>
    </row>
    <row r="1806" spans="2:100" x14ac:dyDescent="0.25">
      <c r="B1806" s="5"/>
      <c r="C1806" s="5"/>
      <c r="D1806" s="5"/>
      <c r="E1806" s="5"/>
      <c r="F1806" s="5"/>
      <c r="G1806" s="5"/>
      <c r="H1806" s="5"/>
      <c r="I1806" s="5"/>
      <c r="J1806" s="5"/>
      <c r="K1806" s="5"/>
      <c r="L1806" s="5"/>
      <c r="M1806" s="5"/>
      <c r="N1806" s="5"/>
      <c r="O1806" s="5"/>
      <c r="P1806" s="5"/>
      <c r="Q1806" s="5"/>
      <c r="R1806" s="5"/>
      <c r="S1806" s="5"/>
      <c r="T1806" s="5"/>
      <c r="U1806" s="5"/>
      <c r="V1806" s="5"/>
      <c r="W1806" s="5"/>
      <c r="X1806" s="5"/>
      <c r="Y1806" s="5"/>
      <c r="Z1806" s="5"/>
      <c r="AA1806" s="5"/>
      <c r="AB1806" s="5"/>
      <c r="AC1806" s="5"/>
      <c r="AD1806" s="5"/>
      <c r="AE1806" s="5"/>
      <c r="AF1806" s="5"/>
      <c r="AG1806" s="5"/>
      <c r="AH1806" s="5"/>
      <c r="AI1806" s="5"/>
      <c r="AJ1806" s="5"/>
      <c r="AK1806" s="5"/>
      <c r="AL1806" s="5"/>
      <c r="AM1806" s="5"/>
      <c r="AN1806" s="5"/>
      <c r="AO1806" s="5"/>
      <c r="AP1806" s="5"/>
      <c r="AQ1806" s="5"/>
      <c r="AR1806" s="5"/>
      <c r="AS1806" s="5"/>
      <c r="AT1806" s="5"/>
      <c r="AU1806" s="5"/>
      <c r="AV1806" s="5"/>
      <c r="AW1806" s="5"/>
      <c r="AX1806" s="5"/>
      <c r="AY1806" s="5"/>
      <c r="AZ1806" s="5"/>
      <c r="BA1806" s="5"/>
      <c r="BB1806" s="5"/>
      <c r="BC1806" s="5"/>
      <c r="BD1806" s="5"/>
      <c r="BE1806" s="5"/>
      <c r="BF1806" s="5"/>
      <c r="BG1806" s="5"/>
      <c r="BH1806" s="5"/>
      <c r="BI1806" s="5"/>
      <c r="BJ1806" s="5"/>
      <c r="BK1806" s="5"/>
      <c r="BL1806" s="5"/>
      <c r="BM1806" s="5"/>
      <c r="BN1806" s="5"/>
      <c r="BO1806" s="5"/>
      <c r="BP1806" s="5"/>
      <c r="BQ1806" s="5"/>
      <c r="BR1806" s="5"/>
      <c r="BS1806" s="5"/>
      <c r="BT1806" s="5"/>
      <c r="BU1806" s="5"/>
      <c r="BV1806" s="5"/>
      <c r="BW1806" s="5"/>
      <c r="BX1806" s="5"/>
      <c r="BY1806" s="5"/>
      <c r="BZ1806" s="5"/>
      <c r="CA1806" s="5"/>
      <c r="CB1806" s="5"/>
      <c r="CC1806" s="5"/>
      <c r="CD1806" s="5"/>
      <c r="CE1806" s="5"/>
      <c r="CF1806" s="5"/>
      <c r="CG1806" s="5"/>
      <c r="CH1806" s="5"/>
      <c r="CI1806" s="5"/>
      <c r="CJ1806" s="5"/>
      <c r="CK1806" s="5"/>
      <c r="CL1806" s="5"/>
      <c r="CM1806" s="5"/>
      <c r="CN1806" s="5"/>
      <c r="CO1806" s="5"/>
      <c r="CP1806" s="5"/>
      <c r="CQ1806" s="5"/>
      <c r="CR1806" s="5"/>
      <c r="CS1806" s="5"/>
      <c r="CT1806" s="5"/>
      <c r="CU1806" s="5"/>
      <c r="CV1806" s="5"/>
    </row>
    <row r="1807" spans="2:100" x14ac:dyDescent="0.25"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  <c r="CB1807" s="3"/>
      <c r="CC1807" s="3"/>
      <c r="CD1807" s="3"/>
      <c r="CE1807" s="3"/>
      <c r="CF1807" s="3"/>
      <c r="CG1807" s="3"/>
      <c r="CH1807" s="3"/>
      <c r="CI1807" s="3"/>
      <c r="CJ1807" s="3"/>
      <c r="CK1807" s="3"/>
      <c r="CL1807" s="3"/>
      <c r="CM1807" s="3"/>
      <c r="CN1807" s="3"/>
      <c r="CO1807" s="3"/>
      <c r="CP1807" s="3"/>
      <c r="CQ1807" s="3"/>
      <c r="CR1807" s="3"/>
      <c r="CS1807" s="3"/>
      <c r="CT1807" s="3"/>
      <c r="CU1807" s="3"/>
      <c r="CV1807" s="3"/>
    </row>
    <row r="1808" spans="2:100" x14ac:dyDescent="0.25">
      <c r="B1808" s="4"/>
      <c r="C1808" s="4"/>
      <c r="D1808" s="4"/>
      <c r="E1808" s="4"/>
      <c r="F1808" s="4"/>
      <c r="G1808" s="4"/>
      <c r="H1808" s="4"/>
      <c r="I1808" s="4"/>
      <c r="J1808" s="4"/>
      <c r="K1808" s="4"/>
      <c r="L1808" s="4"/>
      <c r="M1808" s="4"/>
      <c r="N1808" s="4"/>
      <c r="O1808" s="4"/>
      <c r="P1808" s="4"/>
      <c r="Q1808" s="4"/>
      <c r="R1808" s="4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  <c r="AC1808" s="4"/>
      <c r="AD1808" s="4"/>
      <c r="AE1808" s="4"/>
      <c r="AF1808" s="4"/>
      <c r="AG1808" s="4"/>
      <c r="AH1808" s="4"/>
      <c r="AI1808" s="4"/>
      <c r="AJ1808" s="4"/>
      <c r="AK1808" s="4"/>
      <c r="AL1808" s="4"/>
      <c r="AM1808" s="4"/>
      <c r="AN1808" s="4"/>
      <c r="AO1808" s="4"/>
      <c r="AP1808" s="4"/>
      <c r="AQ1808" s="4"/>
      <c r="AR1808" s="4"/>
      <c r="AS1808" s="4"/>
      <c r="AT1808" s="4"/>
      <c r="AU1808" s="4"/>
      <c r="AV1808" s="4"/>
      <c r="AW1808" s="4"/>
      <c r="AX1808" s="4"/>
      <c r="AY1808" s="4"/>
      <c r="AZ1808" s="4"/>
      <c r="BA1808" s="4"/>
      <c r="BB1808" s="4"/>
      <c r="BC1808" s="4"/>
      <c r="BD1808" s="4"/>
      <c r="BE1808" s="4"/>
      <c r="BF1808" s="4"/>
      <c r="BG1808" s="4"/>
      <c r="BH1808" s="4"/>
      <c r="BI1808" s="4"/>
      <c r="BJ1808" s="4"/>
      <c r="BK1808" s="4"/>
      <c r="BL1808" s="4"/>
      <c r="BM1808" s="4"/>
      <c r="BN1808" s="4"/>
      <c r="BO1808" s="4"/>
      <c r="BP1808" s="4"/>
      <c r="BQ1808" s="4"/>
      <c r="BR1808" s="4"/>
      <c r="BS1808" s="4"/>
      <c r="BT1808" s="4"/>
      <c r="BU1808" s="4"/>
      <c r="BV1808" s="4"/>
      <c r="BW1808" s="4"/>
      <c r="BX1808" s="4"/>
      <c r="BY1808" s="4"/>
      <c r="BZ1808" s="4"/>
      <c r="CA1808" s="4"/>
      <c r="CB1808" s="4"/>
      <c r="CC1808" s="4"/>
      <c r="CD1808" s="4"/>
      <c r="CE1808" s="4"/>
      <c r="CF1808" s="4"/>
      <c r="CG1808" s="4"/>
      <c r="CH1808" s="4"/>
      <c r="CI1808" s="4"/>
      <c r="CJ1808" s="4"/>
      <c r="CK1808" s="4"/>
      <c r="CL1808" s="4"/>
      <c r="CM1808" s="4"/>
      <c r="CN1808" s="4"/>
      <c r="CO1808" s="4"/>
      <c r="CP1808" s="4"/>
      <c r="CQ1808" s="4"/>
      <c r="CR1808" s="4"/>
      <c r="CS1808" s="4"/>
      <c r="CT1808" s="4"/>
      <c r="CU1808" s="4"/>
      <c r="CV1808" s="4"/>
    </row>
    <row r="1809" spans="2:100" x14ac:dyDescent="0.25">
      <c r="B1809" s="5"/>
      <c r="C1809" s="5"/>
      <c r="D1809" s="5"/>
      <c r="E1809" s="5"/>
      <c r="F1809" s="5"/>
      <c r="G1809" s="5"/>
      <c r="H1809" s="5"/>
      <c r="I1809" s="5"/>
      <c r="J1809" s="5"/>
      <c r="K1809" s="5"/>
      <c r="L1809" s="5"/>
      <c r="M1809" s="5"/>
      <c r="N1809" s="5"/>
      <c r="O1809" s="5"/>
      <c r="P1809" s="5"/>
      <c r="Q1809" s="5"/>
      <c r="R1809" s="5"/>
      <c r="S1809" s="5"/>
      <c r="T1809" s="5"/>
      <c r="U1809" s="5"/>
      <c r="V1809" s="5"/>
      <c r="W1809" s="5"/>
      <c r="X1809" s="5"/>
      <c r="Y1809" s="5"/>
      <c r="Z1809" s="5"/>
      <c r="AA1809" s="5"/>
      <c r="AB1809" s="5"/>
      <c r="AC1809" s="5"/>
      <c r="AD1809" s="5"/>
      <c r="AE1809" s="5"/>
      <c r="AF1809" s="5"/>
      <c r="AG1809" s="5"/>
      <c r="AH1809" s="5"/>
      <c r="AI1809" s="5"/>
      <c r="AJ1809" s="5"/>
      <c r="AK1809" s="5"/>
      <c r="AL1809" s="5"/>
      <c r="AM1809" s="5"/>
      <c r="AN1809" s="5"/>
      <c r="AO1809" s="5"/>
      <c r="AP1809" s="5"/>
      <c r="AQ1809" s="5"/>
      <c r="AR1809" s="5"/>
      <c r="AS1809" s="5"/>
      <c r="AT1809" s="5"/>
      <c r="AU1809" s="5"/>
      <c r="AV1809" s="5"/>
      <c r="AW1809" s="5"/>
      <c r="AX1809" s="5"/>
      <c r="AY1809" s="5"/>
      <c r="AZ1809" s="5"/>
      <c r="BA1809" s="5"/>
      <c r="BB1809" s="5"/>
      <c r="BC1809" s="5"/>
      <c r="BD1809" s="5"/>
      <c r="BE1809" s="5"/>
      <c r="BF1809" s="5"/>
      <c r="BG1809" s="5"/>
      <c r="BH1809" s="5"/>
      <c r="BI1809" s="5"/>
      <c r="BJ1809" s="5"/>
      <c r="BK1809" s="5"/>
      <c r="BL1809" s="5"/>
      <c r="BM1809" s="5"/>
      <c r="BN1809" s="5"/>
      <c r="BO1809" s="5"/>
      <c r="BP1809" s="5"/>
      <c r="BQ1809" s="5"/>
      <c r="BR1809" s="5"/>
      <c r="BS1809" s="5"/>
      <c r="BT1809" s="5"/>
      <c r="BU1809" s="5"/>
      <c r="BV1809" s="5"/>
      <c r="BW1809" s="5"/>
      <c r="BX1809" s="5"/>
      <c r="BY1809" s="5"/>
      <c r="BZ1809" s="5"/>
      <c r="CA1809" s="5"/>
      <c r="CB1809" s="5"/>
      <c r="CC1809" s="5"/>
      <c r="CD1809" s="5"/>
      <c r="CE1809" s="5"/>
      <c r="CF1809" s="5"/>
      <c r="CG1809" s="5"/>
      <c r="CH1809" s="5"/>
      <c r="CI1809" s="5"/>
      <c r="CJ1809" s="5"/>
      <c r="CK1809" s="5"/>
      <c r="CL1809" s="5"/>
      <c r="CM1809" s="5"/>
      <c r="CN1809" s="5"/>
      <c r="CO1809" s="5"/>
      <c r="CP1809" s="5"/>
      <c r="CQ1809" s="5"/>
      <c r="CR1809" s="5"/>
      <c r="CS1809" s="5"/>
      <c r="CT1809" s="5"/>
      <c r="CU1809" s="5"/>
      <c r="CV1809" s="5"/>
    </row>
    <row r="1810" spans="2:100" x14ac:dyDescent="0.25"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  <c r="CB1810" s="3"/>
      <c r="CC1810" s="3"/>
      <c r="CD1810" s="3"/>
      <c r="CE1810" s="3"/>
      <c r="CF1810" s="3"/>
      <c r="CG1810" s="3"/>
      <c r="CH1810" s="3"/>
      <c r="CI1810" s="3"/>
      <c r="CJ1810" s="3"/>
      <c r="CK1810" s="3"/>
      <c r="CL1810" s="3"/>
      <c r="CM1810" s="3"/>
      <c r="CN1810" s="3"/>
      <c r="CO1810" s="3"/>
      <c r="CP1810" s="3"/>
      <c r="CQ1810" s="3"/>
      <c r="CR1810" s="3"/>
      <c r="CS1810" s="3"/>
      <c r="CT1810" s="3"/>
      <c r="CU1810" s="3"/>
      <c r="CV1810" s="3"/>
    </row>
    <row r="1811" spans="2:100" x14ac:dyDescent="0.25">
      <c r="B1811" s="4"/>
      <c r="C1811" s="4"/>
      <c r="D1811" s="4"/>
      <c r="E1811" s="4"/>
      <c r="F1811" s="4"/>
      <c r="G1811" s="4"/>
      <c r="H1811" s="4"/>
      <c r="I1811" s="4"/>
      <c r="J1811" s="4"/>
      <c r="K1811" s="4"/>
      <c r="L1811" s="4"/>
      <c r="M1811" s="4"/>
      <c r="N1811" s="4"/>
      <c r="O1811" s="4"/>
      <c r="P1811" s="4"/>
      <c r="Q1811" s="4"/>
      <c r="R1811" s="4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  <c r="AC1811" s="4"/>
      <c r="AD1811" s="4"/>
      <c r="AE1811" s="4"/>
      <c r="AF1811" s="4"/>
      <c r="AG1811" s="4"/>
      <c r="AH1811" s="4"/>
      <c r="AI1811" s="4"/>
      <c r="AJ1811" s="4"/>
      <c r="AK1811" s="4"/>
      <c r="AL1811" s="4"/>
      <c r="AM1811" s="4"/>
      <c r="AN1811" s="4"/>
      <c r="AO1811" s="4"/>
      <c r="AP1811" s="4"/>
      <c r="AQ1811" s="4"/>
      <c r="AR1811" s="4"/>
      <c r="AS1811" s="4"/>
      <c r="AT1811" s="4"/>
      <c r="AU1811" s="4"/>
      <c r="AV1811" s="4"/>
      <c r="AW1811" s="4"/>
      <c r="AX1811" s="4"/>
      <c r="AY1811" s="4"/>
      <c r="AZ1811" s="4"/>
      <c r="BA1811" s="4"/>
      <c r="BB1811" s="4"/>
      <c r="BC1811" s="4"/>
      <c r="BD1811" s="4"/>
      <c r="BE1811" s="4"/>
      <c r="BF1811" s="4"/>
      <c r="BG1811" s="4"/>
      <c r="BH1811" s="4"/>
      <c r="BI1811" s="4"/>
      <c r="BJ1811" s="4"/>
      <c r="BK1811" s="4"/>
      <c r="BL1811" s="4"/>
      <c r="BM1811" s="4"/>
      <c r="BN1811" s="4"/>
      <c r="BO1811" s="4"/>
      <c r="BP1811" s="4"/>
      <c r="BQ1811" s="4"/>
      <c r="BR1811" s="4"/>
      <c r="BS1811" s="4"/>
      <c r="BT1811" s="4"/>
      <c r="BU1811" s="4"/>
      <c r="BV1811" s="4"/>
      <c r="BW1811" s="4"/>
      <c r="BX1811" s="4"/>
      <c r="BY1811" s="4"/>
      <c r="BZ1811" s="4"/>
      <c r="CA1811" s="4"/>
      <c r="CB1811" s="4"/>
      <c r="CC1811" s="4"/>
      <c r="CD1811" s="4"/>
      <c r="CE1811" s="4"/>
      <c r="CF1811" s="4"/>
      <c r="CG1811" s="4"/>
      <c r="CH1811" s="4"/>
      <c r="CI1811" s="4"/>
      <c r="CJ1811" s="4"/>
      <c r="CK1811" s="4"/>
      <c r="CL1811" s="4"/>
      <c r="CM1811" s="4"/>
      <c r="CN1811" s="4"/>
      <c r="CO1811" s="4"/>
      <c r="CP1811" s="4"/>
      <c r="CQ1811" s="4"/>
      <c r="CR1811" s="4"/>
      <c r="CS1811" s="4"/>
      <c r="CT1811" s="4"/>
      <c r="CU1811" s="4"/>
      <c r="CV1811" s="4"/>
    </row>
    <row r="1812" spans="2:100" x14ac:dyDescent="0.25">
      <c r="B1812" s="5"/>
      <c r="C1812" s="5"/>
      <c r="D1812" s="5"/>
      <c r="E1812" s="5"/>
      <c r="F1812" s="5"/>
      <c r="G1812" s="5"/>
      <c r="H1812" s="5"/>
      <c r="I1812" s="5"/>
      <c r="J1812" s="5"/>
      <c r="K1812" s="5"/>
      <c r="L1812" s="5"/>
      <c r="M1812" s="5"/>
      <c r="N1812" s="5"/>
      <c r="O1812" s="5"/>
      <c r="P1812" s="5"/>
      <c r="Q1812" s="5"/>
      <c r="R1812" s="5"/>
      <c r="S1812" s="5"/>
      <c r="T1812" s="5"/>
      <c r="U1812" s="5"/>
      <c r="V1812" s="5"/>
      <c r="W1812" s="5"/>
      <c r="X1812" s="5"/>
      <c r="Y1812" s="5"/>
      <c r="Z1812" s="5"/>
      <c r="AA1812" s="5"/>
      <c r="AB1812" s="5"/>
      <c r="AC1812" s="5"/>
      <c r="AD1812" s="5"/>
      <c r="AE1812" s="5"/>
      <c r="AF1812" s="5"/>
      <c r="AG1812" s="5"/>
      <c r="AH1812" s="5"/>
      <c r="AI1812" s="5"/>
      <c r="AJ1812" s="5"/>
      <c r="AK1812" s="5"/>
      <c r="AL1812" s="5"/>
      <c r="AM1812" s="5"/>
      <c r="AN1812" s="5"/>
      <c r="AO1812" s="5"/>
      <c r="AP1812" s="5"/>
      <c r="AQ1812" s="5"/>
      <c r="AR1812" s="5"/>
      <c r="AS1812" s="5"/>
      <c r="AT1812" s="5"/>
      <c r="AU1812" s="5"/>
      <c r="AV1812" s="5"/>
      <c r="AW1812" s="5"/>
      <c r="AX1812" s="5"/>
      <c r="AY1812" s="5"/>
      <c r="AZ1812" s="5"/>
      <c r="BA1812" s="5"/>
      <c r="BB1812" s="5"/>
      <c r="BC1812" s="5"/>
      <c r="BD1812" s="5"/>
      <c r="BE1812" s="5"/>
      <c r="BF1812" s="5"/>
      <c r="BG1812" s="5"/>
      <c r="BH1812" s="5"/>
      <c r="BI1812" s="5"/>
      <c r="BJ1812" s="5"/>
      <c r="BK1812" s="5"/>
      <c r="BL1812" s="5"/>
      <c r="BM1812" s="5"/>
      <c r="BN1812" s="5"/>
      <c r="BO1812" s="5"/>
      <c r="BP1812" s="5"/>
      <c r="BQ1812" s="5"/>
      <c r="BR1812" s="5"/>
      <c r="BS1812" s="5"/>
      <c r="BT1812" s="5"/>
      <c r="BU1812" s="5"/>
      <c r="BV1812" s="5"/>
      <c r="BW1812" s="5"/>
      <c r="BX1812" s="5"/>
      <c r="BY1812" s="5"/>
      <c r="BZ1812" s="5"/>
      <c r="CA1812" s="5"/>
      <c r="CB1812" s="5"/>
      <c r="CC1812" s="5"/>
      <c r="CD1812" s="5"/>
      <c r="CE1812" s="5"/>
      <c r="CF1812" s="5"/>
      <c r="CG1812" s="5"/>
      <c r="CH1812" s="5"/>
      <c r="CI1812" s="5"/>
      <c r="CJ1812" s="5"/>
      <c r="CK1812" s="5"/>
      <c r="CL1812" s="5"/>
      <c r="CM1812" s="5"/>
      <c r="CN1812" s="5"/>
      <c r="CO1812" s="5"/>
      <c r="CP1812" s="5"/>
      <c r="CQ1812" s="5"/>
      <c r="CR1812" s="5"/>
      <c r="CS1812" s="5"/>
      <c r="CT1812" s="5"/>
      <c r="CU1812" s="5"/>
      <c r="CV1812" s="5"/>
    </row>
    <row r="1813" spans="2:100" x14ac:dyDescent="0.25"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  <c r="CB1813" s="3"/>
      <c r="CC1813" s="3"/>
      <c r="CD1813" s="3"/>
      <c r="CE1813" s="3"/>
      <c r="CF1813" s="3"/>
      <c r="CG1813" s="3"/>
      <c r="CH1813" s="3"/>
      <c r="CI1813" s="3"/>
      <c r="CJ1813" s="3"/>
      <c r="CK1813" s="3"/>
      <c r="CL1813" s="3"/>
      <c r="CM1813" s="3"/>
      <c r="CN1813" s="3"/>
      <c r="CO1813" s="3"/>
      <c r="CP1813" s="3"/>
      <c r="CQ1813" s="3"/>
      <c r="CR1813" s="3"/>
      <c r="CS1813" s="3"/>
      <c r="CT1813" s="3"/>
      <c r="CU1813" s="3"/>
      <c r="CV1813" s="3"/>
    </row>
    <row r="1814" spans="2:100" x14ac:dyDescent="0.25">
      <c r="B1814" s="4"/>
      <c r="C1814" s="4"/>
      <c r="D1814" s="4"/>
      <c r="E1814" s="4"/>
      <c r="F1814" s="4"/>
      <c r="G1814" s="4"/>
      <c r="H1814" s="4"/>
      <c r="I1814" s="4"/>
      <c r="J1814" s="4"/>
      <c r="K1814" s="4"/>
      <c r="L1814" s="4"/>
      <c r="M1814" s="4"/>
      <c r="N1814" s="4"/>
      <c r="O1814" s="4"/>
      <c r="P1814" s="4"/>
      <c r="Q1814" s="4"/>
      <c r="R1814" s="4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  <c r="AC1814" s="4"/>
      <c r="AD1814" s="4"/>
      <c r="AE1814" s="4"/>
      <c r="AF1814" s="4"/>
      <c r="AG1814" s="4"/>
      <c r="AH1814" s="4"/>
      <c r="AI1814" s="4"/>
      <c r="AJ1814" s="4"/>
      <c r="AK1814" s="4"/>
      <c r="AL1814" s="4"/>
      <c r="AM1814" s="4"/>
      <c r="AN1814" s="4"/>
      <c r="AO1814" s="4"/>
      <c r="AP1814" s="4"/>
      <c r="AQ1814" s="4"/>
      <c r="AR1814" s="4"/>
      <c r="AS1814" s="4"/>
      <c r="AT1814" s="4"/>
      <c r="AU1814" s="4"/>
      <c r="AV1814" s="4"/>
      <c r="AW1814" s="4"/>
      <c r="AX1814" s="4"/>
      <c r="AY1814" s="4"/>
      <c r="AZ1814" s="4"/>
      <c r="BA1814" s="4"/>
      <c r="BB1814" s="4"/>
      <c r="BC1814" s="4"/>
      <c r="BD1814" s="4"/>
      <c r="BE1814" s="4"/>
      <c r="BF1814" s="4"/>
      <c r="BG1814" s="4"/>
      <c r="BH1814" s="4"/>
      <c r="BI1814" s="4"/>
      <c r="BJ1814" s="4"/>
      <c r="BK1814" s="4"/>
      <c r="BL1814" s="4"/>
      <c r="BM1814" s="4"/>
      <c r="BN1814" s="4"/>
      <c r="BO1814" s="4"/>
      <c r="BP1814" s="4"/>
      <c r="BQ1814" s="4"/>
      <c r="BR1814" s="4"/>
      <c r="BS1814" s="4"/>
      <c r="BT1814" s="4"/>
      <c r="BU1814" s="4"/>
      <c r="BV1814" s="4"/>
      <c r="BW1814" s="4"/>
      <c r="BX1814" s="4"/>
      <c r="BY1814" s="4"/>
      <c r="BZ1814" s="4"/>
      <c r="CA1814" s="4"/>
      <c r="CB1814" s="4"/>
      <c r="CC1814" s="4"/>
      <c r="CD1814" s="4"/>
      <c r="CE1814" s="4"/>
      <c r="CF1814" s="4"/>
      <c r="CG1814" s="4"/>
      <c r="CH1814" s="4"/>
      <c r="CI1814" s="4"/>
      <c r="CJ1814" s="4"/>
      <c r="CK1814" s="4"/>
      <c r="CL1814" s="4"/>
      <c r="CM1814" s="4"/>
      <c r="CN1814" s="4"/>
      <c r="CO1814" s="4"/>
      <c r="CP1814" s="4"/>
      <c r="CQ1814" s="4"/>
      <c r="CR1814" s="4"/>
      <c r="CS1814" s="4"/>
      <c r="CT1814" s="4"/>
      <c r="CU1814" s="4"/>
      <c r="CV1814" s="4"/>
    </row>
    <row r="1815" spans="2:100" x14ac:dyDescent="0.25">
      <c r="B1815" s="5"/>
      <c r="C1815" s="5"/>
      <c r="D1815" s="5"/>
      <c r="E1815" s="5"/>
      <c r="F1815" s="5"/>
      <c r="G1815" s="5"/>
      <c r="H1815" s="5"/>
      <c r="I1815" s="5"/>
      <c r="J1815" s="5"/>
      <c r="K1815" s="5"/>
      <c r="L1815" s="5"/>
      <c r="M1815" s="5"/>
      <c r="N1815" s="5"/>
      <c r="O1815" s="5"/>
      <c r="P1815" s="5"/>
      <c r="Q1815" s="5"/>
      <c r="R1815" s="5"/>
      <c r="S1815" s="5"/>
      <c r="T1815" s="5"/>
      <c r="U1815" s="5"/>
      <c r="V1815" s="5"/>
      <c r="W1815" s="5"/>
      <c r="X1815" s="5"/>
      <c r="Y1815" s="5"/>
      <c r="Z1815" s="5"/>
      <c r="AA1815" s="5"/>
      <c r="AB1815" s="5"/>
      <c r="AC1815" s="5"/>
      <c r="AD1815" s="5"/>
      <c r="AE1815" s="5"/>
      <c r="AF1815" s="5"/>
      <c r="AG1815" s="5"/>
      <c r="AH1815" s="5"/>
      <c r="AI1815" s="5"/>
      <c r="AJ1815" s="5"/>
      <c r="AK1815" s="5"/>
      <c r="AL1815" s="5"/>
      <c r="AM1815" s="5"/>
      <c r="AN1815" s="5"/>
      <c r="AO1815" s="5"/>
      <c r="AP1815" s="5"/>
      <c r="AQ1815" s="5"/>
      <c r="AR1815" s="5"/>
      <c r="AS1815" s="5"/>
      <c r="AT1815" s="5"/>
      <c r="AU1815" s="5"/>
      <c r="AV1815" s="5"/>
      <c r="AW1815" s="5"/>
      <c r="AX1815" s="5"/>
      <c r="AY1815" s="5"/>
      <c r="AZ1815" s="5"/>
      <c r="BA1815" s="5"/>
      <c r="BB1815" s="5"/>
      <c r="BC1815" s="5"/>
      <c r="BD1815" s="5"/>
      <c r="BE1815" s="5"/>
      <c r="BF1815" s="5"/>
      <c r="BG1815" s="5"/>
      <c r="BH1815" s="5"/>
      <c r="BI1815" s="5"/>
      <c r="BJ1815" s="5"/>
      <c r="BK1815" s="5"/>
      <c r="BL1815" s="5"/>
      <c r="BM1815" s="5"/>
      <c r="BN1815" s="5"/>
      <c r="BO1815" s="5"/>
      <c r="BP1815" s="5"/>
      <c r="BQ1815" s="5"/>
      <c r="BR1815" s="5"/>
      <c r="BS1815" s="5"/>
      <c r="BT1815" s="5"/>
      <c r="BU1815" s="5"/>
      <c r="BV1815" s="5"/>
      <c r="BW1815" s="5"/>
      <c r="BX1815" s="5"/>
      <c r="BY1815" s="5"/>
      <c r="BZ1815" s="5"/>
      <c r="CA1815" s="5"/>
      <c r="CB1815" s="5"/>
      <c r="CC1815" s="5"/>
      <c r="CD1815" s="5"/>
      <c r="CE1815" s="5"/>
      <c r="CF1815" s="5"/>
      <c r="CG1815" s="5"/>
      <c r="CH1815" s="5"/>
      <c r="CI1815" s="5"/>
      <c r="CJ1815" s="5"/>
      <c r="CK1815" s="5"/>
      <c r="CL1815" s="5"/>
      <c r="CM1815" s="5"/>
      <c r="CN1815" s="5"/>
      <c r="CO1815" s="5"/>
      <c r="CP1815" s="5"/>
      <c r="CQ1815" s="5"/>
      <c r="CR1815" s="5"/>
      <c r="CS1815" s="5"/>
      <c r="CT1815" s="5"/>
      <c r="CU1815" s="5"/>
      <c r="CV1815" s="5"/>
    </row>
    <row r="1816" spans="2:100" x14ac:dyDescent="0.25"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  <c r="CB1816" s="3"/>
      <c r="CC1816" s="3"/>
      <c r="CD1816" s="3"/>
      <c r="CE1816" s="3"/>
      <c r="CF1816" s="3"/>
      <c r="CG1816" s="3"/>
      <c r="CH1816" s="3"/>
      <c r="CI1816" s="3"/>
      <c r="CJ1816" s="3"/>
      <c r="CK1816" s="3"/>
      <c r="CL1816" s="3"/>
      <c r="CM1816" s="3"/>
      <c r="CN1816" s="3"/>
      <c r="CO1816" s="3"/>
      <c r="CP1816" s="3"/>
      <c r="CQ1816" s="3"/>
      <c r="CR1816" s="3"/>
      <c r="CS1816" s="3"/>
      <c r="CT1816" s="3"/>
      <c r="CU1816" s="3"/>
      <c r="CV1816" s="3"/>
    </row>
    <row r="1817" spans="2:100" x14ac:dyDescent="0.25">
      <c r="B1817" s="4"/>
      <c r="C1817" s="4"/>
      <c r="D1817" s="4"/>
      <c r="E1817" s="4"/>
      <c r="F1817" s="4"/>
      <c r="G1817" s="4"/>
      <c r="H1817" s="4"/>
      <c r="I1817" s="4"/>
      <c r="J1817" s="4"/>
      <c r="K1817" s="4"/>
      <c r="L1817" s="4"/>
      <c r="M1817" s="4"/>
      <c r="N1817" s="4"/>
      <c r="O1817" s="4"/>
      <c r="P1817" s="4"/>
      <c r="Q1817" s="4"/>
      <c r="R1817" s="4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  <c r="AC1817" s="4"/>
      <c r="AD1817" s="4"/>
      <c r="AE1817" s="4"/>
      <c r="AF1817" s="4"/>
      <c r="AG1817" s="4"/>
      <c r="AH1817" s="4"/>
      <c r="AI1817" s="4"/>
      <c r="AJ1817" s="4"/>
      <c r="AK1817" s="4"/>
      <c r="AL1817" s="4"/>
      <c r="AM1817" s="4"/>
      <c r="AN1817" s="4"/>
      <c r="AO1817" s="4"/>
      <c r="AP1817" s="4"/>
      <c r="AQ1817" s="4"/>
      <c r="AR1817" s="4"/>
      <c r="AS1817" s="4"/>
      <c r="AT1817" s="4"/>
      <c r="AU1817" s="4"/>
      <c r="AV1817" s="4"/>
      <c r="AW1817" s="4"/>
      <c r="AX1817" s="4"/>
      <c r="AY1817" s="4"/>
      <c r="AZ1817" s="4"/>
      <c r="BA1817" s="4"/>
      <c r="BB1817" s="4"/>
      <c r="BC1817" s="4"/>
      <c r="BD1817" s="4"/>
      <c r="BE1817" s="4"/>
      <c r="BF1817" s="4"/>
      <c r="BG1817" s="4"/>
      <c r="BH1817" s="4"/>
      <c r="BI1817" s="4"/>
      <c r="BJ1817" s="4"/>
      <c r="BK1817" s="4"/>
      <c r="BL1817" s="4"/>
      <c r="BM1817" s="4"/>
      <c r="BN1817" s="4"/>
      <c r="BO1817" s="4"/>
      <c r="BP1817" s="4"/>
      <c r="BQ1817" s="4"/>
      <c r="BR1817" s="4"/>
      <c r="BS1817" s="4"/>
      <c r="BT1817" s="4"/>
      <c r="BU1817" s="4"/>
      <c r="BV1817" s="4"/>
      <c r="BW1817" s="4"/>
      <c r="BX1817" s="4"/>
      <c r="BY1817" s="4"/>
      <c r="BZ1817" s="4"/>
      <c r="CA1817" s="4"/>
      <c r="CB1817" s="4"/>
      <c r="CC1817" s="4"/>
      <c r="CD1817" s="4"/>
      <c r="CE1817" s="4"/>
      <c r="CF1817" s="4"/>
      <c r="CG1817" s="4"/>
      <c r="CH1817" s="4"/>
      <c r="CI1817" s="4"/>
      <c r="CJ1817" s="4"/>
      <c r="CK1817" s="4"/>
      <c r="CL1817" s="4"/>
      <c r="CM1817" s="4"/>
      <c r="CN1817" s="4"/>
      <c r="CO1817" s="4"/>
      <c r="CP1817" s="4"/>
      <c r="CQ1817" s="4"/>
      <c r="CR1817" s="4"/>
      <c r="CS1817" s="4"/>
      <c r="CT1817" s="4"/>
      <c r="CU1817" s="4"/>
      <c r="CV1817" s="4"/>
    </row>
    <row r="1818" spans="2:100" x14ac:dyDescent="0.25">
      <c r="B1818" s="5"/>
      <c r="C1818" s="5"/>
      <c r="D1818" s="5"/>
      <c r="E1818" s="5"/>
      <c r="F1818" s="5"/>
      <c r="G1818" s="5"/>
      <c r="H1818" s="5"/>
      <c r="I1818" s="5"/>
      <c r="J1818" s="5"/>
      <c r="K1818" s="5"/>
      <c r="L1818" s="5"/>
      <c r="M1818" s="5"/>
      <c r="N1818" s="5"/>
      <c r="O1818" s="5"/>
      <c r="P1818" s="5"/>
      <c r="Q1818" s="5"/>
      <c r="R1818" s="5"/>
      <c r="S1818" s="5"/>
      <c r="T1818" s="5"/>
      <c r="U1818" s="5"/>
      <c r="V1818" s="5"/>
      <c r="W1818" s="5"/>
      <c r="X1818" s="5"/>
      <c r="Y1818" s="5"/>
      <c r="Z1818" s="5"/>
      <c r="AA1818" s="5"/>
      <c r="AB1818" s="5"/>
      <c r="AC1818" s="5"/>
      <c r="AD1818" s="5"/>
      <c r="AE1818" s="5"/>
      <c r="AF1818" s="5"/>
      <c r="AG1818" s="5"/>
      <c r="AH1818" s="5"/>
      <c r="AI1818" s="5"/>
      <c r="AJ1818" s="5"/>
      <c r="AK1818" s="5"/>
      <c r="AL1818" s="5"/>
      <c r="AM1818" s="5"/>
      <c r="AN1818" s="5"/>
      <c r="AO1818" s="5"/>
      <c r="AP1818" s="5"/>
      <c r="AQ1818" s="5"/>
      <c r="AR1818" s="5"/>
      <c r="AS1818" s="5"/>
      <c r="AT1818" s="5"/>
      <c r="AU1818" s="5"/>
      <c r="AV1818" s="5"/>
      <c r="AW1818" s="5"/>
      <c r="AX1818" s="5"/>
      <c r="AY1818" s="5"/>
      <c r="AZ1818" s="5"/>
      <c r="BA1818" s="5"/>
      <c r="BB1818" s="5"/>
      <c r="BC1818" s="5"/>
      <c r="BD1818" s="5"/>
      <c r="BE1818" s="5"/>
      <c r="BF1818" s="5"/>
      <c r="BG1818" s="5"/>
      <c r="BH1818" s="5"/>
      <c r="BI1818" s="5"/>
      <c r="BJ1818" s="5"/>
      <c r="BK1818" s="5"/>
      <c r="BL1818" s="5"/>
      <c r="BM1818" s="5"/>
      <c r="BN1818" s="5"/>
      <c r="BO1818" s="5"/>
      <c r="BP1818" s="5"/>
      <c r="BQ1818" s="5"/>
      <c r="BR1818" s="5"/>
      <c r="BS1818" s="5"/>
      <c r="BT1818" s="5"/>
      <c r="BU1818" s="5"/>
      <c r="BV1818" s="5"/>
      <c r="BW1818" s="5"/>
      <c r="BX1818" s="5"/>
      <c r="BY1818" s="5"/>
      <c r="BZ1818" s="5"/>
      <c r="CA1818" s="5"/>
      <c r="CB1818" s="5"/>
      <c r="CC1818" s="5"/>
      <c r="CD1818" s="5"/>
      <c r="CE1818" s="5"/>
      <c r="CF1818" s="5"/>
      <c r="CG1818" s="5"/>
      <c r="CH1818" s="5"/>
      <c r="CI1818" s="5"/>
      <c r="CJ1818" s="5"/>
      <c r="CK1818" s="5"/>
      <c r="CL1818" s="5"/>
      <c r="CM1818" s="5"/>
      <c r="CN1818" s="5"/>
      <c r="CO1818" s="5"/>
      <c r="CP1818" s="5"/>
      <c r="CQ1818" s="5"/>
      <c r="CR1818" s="5"/>
      <c r="CS1818" s="5"/>
      <c r="CT1818" s="5"/>
      <c r="CU1818" s="5"/>
      <c r="CV1818" s="5"/>
    </row>
    <row r="1819" spans="2:100" x14ac:dyDescent="0.25"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  <c r="CB1819" s="3"/>
      <c r="CC1819" s="3"/>
      <c r="CD1819" s="3"/>
      <c r="CE1819" s="3"/>
      <c r="CF1819" s="3"/>
      <c r="CG1819" s="3"/>
      <c r="CH1819" s="3"/>
      <c r="CI1819" s="3"/>
      <c r="CJ1819" s="3"/>
      <c r="CK1819" s="3"/>
      <c r="CL1819" s="3"/>
      <c r="CM1819" s="3"/>
      <c r="CN1819" s="3"/>
      <c r="CO1819" s="3"/>
      <c r="CP1819" s="3"/>
      <c r="CQ1819" s="3"/>
      <c r="CR1819" s="3"/>
      <c r="CS1819" s="3"/>
      <c r="CT1819" s="3"/>
      <c r="CU1819" s="3"/>
      <c r="CV1819" s="3"/>
    </row>
    <row r="1820" spans="2:100" x14ac:dyDescent="0.25">
      <c r="B1820" s="4"/>
      <c r="C1820" s="4"/>
      <c r="D1820" s="4"/>
      <c r="E1820" s="4"/>
      <c r="F1820" s="4"/>
      <c r="G1820" s="4"/>
      <c r="H1820" s="4"/>
      <c r="I1820" s="4"/>
      <c r="J1820" s="4"/>
      <c r="K1820" s="4"/>
      <c r="L1820" s="4"/>
      <c r="M1820" s="4"/>
      <c r="N1820" s="4"/>
      <c r="O1820" s="4"/>
      <c r="P1820" s="4"/>
      <c r="Q1820" s="4"/>
      <c r="R1820" s="4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  <c r="AC1820" s="4"/>
      <c r="AD1820" s="4"/>
      <c r="AE1820" s="4"/>
      <c r="AF1820" s="4"/>
      <c r="AG1820" s="4"/>
      <c r="AH1820" s="4"/>
      <c r="AI1820" s="4"/>
      <c r="AJ1820" s="4"/>
      <c r="AK1820" s="4"/>
      <c r="AL1820" s="4"/>
      <c r="AM1820" s="4"/>
      <c r="AN1820" s="4"/>
      <c r="AO1820" s="4"/>
      <c r="AP1820" s="4"/>
      <c r="AQ1820" s="4"/>
      <c r="AR1820" s="4"/>
      <c r="AS1820" s="4"/>
      <c r="AT1820" s="4"/>
      <c r="AU1820" s="4"/>
      <c r="AV1820" s="4"/>
      <c r="AW1820" s="4"/>
      <c r="AX1820" s="4"/>
      <c r="AY1820" s="4"/>
      <c r="AZ1820" s="4"/>
      <c r="BA1820" s="4"/>
      <c r="BB1820" s="4"/>
      <c r="BC1820" s="4"/>
      <c r="BD1820" s="4"/>
      <c r="BE1820" s="4"/>
      <c r="BF1820" s="4"/>
      <c r="BG1820" s="4"/>
      <c r="BH1820" s="4"/>
      <c r="BI1820" s="4"/>
      <c r="BJ1820" s="4"/>
      <c r="BK1820" s="4"/>
      <c r="BL1820" s="4"/>
      <c r="BM1820" s="4"/>
      <c r="BN1820" s="4"/>
      <c r="BO1820" s="4"/>
      <c r="BP1820" s="4"/>
      <c r="BQ1820" s="4"/>
      <c r="BR1820" s="4"/>
      <c r="BS1820" s="4"/>
      <c r="BT1820" s="4"/>
      <c r="BU1820" s="4"/>
      <c r="BV1820" s="4"/>
      <c r="BW1820" s="4"/>
      <c r="BX1820" s="4"/>
      <c r="BY1820" s="4"/>
      <c r="BZ1820" s="4"/>
      <c r="CA1820" s="4"/>
      <c r="CB1820" s="4"/>
      <c r="CC1820" s="4"/>
      <c r="CD1820" s="4"/>
      <c r="CE1820" s="4"/>
      <c r="CF1820" s="4"/>
      <c r="CG1820" s="4"/>
      <c r="CH1820" s="4"/>
      <c r="CI1820" s="4"/>
      <c r="CJ1820" s="4"/>
      <c r="CK1820" s="4"/>
      <c r="CL1820" s="4"/>
      <c r="CM1820" s="4"/>
      <c r="CN1820" s="4"/>
      <c r="CO1820" s="4"/>
      <c r="CP1820" s="4"/>
      <c r="CQ1820" s="4"/>
      <c r="CR1820" s="4"/>
      <c r="CS1820" s="4"/>
      <c r="CT1820" s="4"/>
      <c r="CU1820" s="4"/>
      <c r="CV1820" s="4"/>
    </row>
    <row r="1821" spans="2:100" x14ac:dyDescent="0.25">
      <c r="B1821" s="5"/>
      <c r="C1821" s="5"/>
      <c r="D1821" s="5"/>
      <c r="E1821" s="5"/>
      <c r="F1821" s="5"/>
      <c r="G1821" s="5"/>
      <c r="H1821" s="5"/>
      <c r="I1821" s="5"/>
      <c r="J1821" s="5"/>
      <c r="K1821" s="5"/>
      <c r="L1821" s="5"/>
      <c r="M1821" s="5"/>
      <c r="N1821" s="5"/>
      <c r="O1821" s="5"/>
      <c r="P1821" s="5"/>
      <c r="Q1821" s="5"/>
      <c r="R1821" s="5"/>
      <c r="S1821" s="5"/>
      <c r="T1821" s="5"/>
      <c r="U1821" s="5"/>
      <c r="V1821" s="5"/>
      <c r="W1821" s="5"/>
      <c r="X1821" s="5"/>
      <c r="Y1821" s="5"/>
      <c r="Z1821" s="5"/>
      <c r="AA1821" s="5"/>
      <c r="AB1821" s="5"/>
      <c r="AC1821" s="5"/>
      <c r="AD1821" s="5"/>
      <c r="AE1821" s="5"/>
      <c r="AF1821" s="5"/>
      <c r="AG1821" s="5"/>
      <c r="AH1821" s="5"/>
      <c r="AI1821" s="5"/>
      <c r="AJ1821" s="5"/>
      <c r="AK1821" s="5"/>
      <c r="AL1821" s="5"/>
      <c r="AM1821" s="5"/>
      <c r="AN1821" s="5"/>
      <c r="AO1821" s="5"/>
      <c r="AP1821" s="5"/>
      <c r="AQ1821" s="5"/>
      <c r="AR1821" s="5"/>
      <c r="AS1821" s="5"/>
      <c r="AT1821" s="5"/>
      <c r="AU1821" s="5"/>
      <c r="AV1821" s="5"/>
      <c r="AW1821" s="5"/>
      <c r="AX1821" s="5"/>
      <c r="AY1821" s="5"/>
      <c r="AZ1821" s="5"/>
      <c r="BA1821" s="5"/>
      <c r="BB1821" s="5"/>
      <c r="BC1821" s="5"/>
      <c r="BD1821" s="5"/>
      <c r="BE1821" s="5"/>
      <c r="BF1821" s="5"/>
      <c r="BG1821" s="5"/>
      <c r="BH1821" s="5"/>
      <c r="BI1821" s="5"/>
      <c r="BJ1821" s="5"/>
      <c r="BK1821" s="5"/>
      <c r="BL1821" s="5"/>
      <c r="BM1821" s="5"/>
      <c r="BN1821" s="5"/>
      <c r="BO1821" s="5"/>
      <c r="BP1821" s="5"/>
      <c r="BQ1821" s="5"/>
      <c r="BR1821" s="5"/>
      <c r="BS1821" s="5"/>
      <c r="BT1821" s="5"/>
      <c r="BU1821" s="5"/>
      <c r="BV1821" s="5"/>
      <c r="BW1821" s="5"/>
      <c r="BX1821" s="5"/>
      <c r="BY1821" s="5"/>
      <c r="BZ1821" s="5"/>
      <c r="CA1821" s="5"/>
      <c r="CB1821" s="5"/>
      <c r="CC1821" s="5"/>
      <c r="CD1821" s="5"/>
      <c r="CE1821" s="5"/>
      <c r="CF1821" s="5"/>
      <c r="CG1821" s="5"/>
      <c r="CH1821" s="5"/>
      <c r="CI1821" s="5"/>
      <c r="CJ1821" s="5"/>
      <c r="CK1821" s="5"/>
      <c r="CL1821" s="5"/>
      <c r="CM1821" s="5"/>
      <c r="CN1821" s="5"/>
      <c r="CO1821" s="5"/>
      <c r="CP1821" s="5"/>
      <c r="CQ1821" s="5"/>
      <c r="CR1821" s="5"/>
      <c r="CS1821" s="5"/>
      <c r="CT1821" s="5"/>
      <c r="CU1821" s="5"/>
      <c r="CV1821" s="5"/>
    </row>
    <row r="1822" spans="2:100" x14ac:dyDescent="0.25"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  <c r="CB1822" s="3"/>
      <c r="CC1822" s="3"/>
      <c r="CD1822" s="3"/>
      <c r="CE1822" s="3"/>
      <c r="CF1822" s="3"/>
      <c r="CG1822" s="3"/>
      <c r="CH1822" s="3"/>
      <c r="CI1822" s="3"/>
      <c r="CJ1822" s="3"/>
      <c r="CK1822" s="3"/>
      <c r="CL1822" s="3"/>
      <c r="CM1822" s="3"/>
      <c r="CN1822" s="3"/>
      <c r="CO1822" s="3"/>
      <c r="CP1822" s="3"/>
      <c r="CQ1822" s="3"/>
      <c r="CR1822" s="3"/>
      <c r="CS1822" s="3"/>
      <c r="CT1822" s="3"/>
      <c r="CU1822" s="3"/>
      <c r="CV1822" s="3"/>
    </row>
    <row r="1823" spans="2:100" x14ac:dyDescent="0.25">
      <c r="B1823" s="4"/>
      <c r="C1823" s="4"/>
      <c r="D1823" s="4"/>
      <c r="E1823" s="4"/>
      <c r="F1823" s="4"/>
      <c r="G1823" s="4"/>
      <c r="H1823" s="4"/>
      <c r="I1823" s="4"/>
      <c r="J1823" s="4"/>
      <c r="K1823" s="4"/>
      <c r="L1823" s="4"/>
      <c r="M1823" s="4"/>
      <c r="N1823" s="4"/>
      <c r="O1823" s="4"/>
      <c r="P1823" s="4"/>
      <c r="Q1823" s="4"/>
      <c r="R1823" s="4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  <c r="AC1823" s="4"/>
      <c r="AD1823" s="4"/>
      <c r="AE1823" s="4"/>
      <c r="AF1823" s="4"/>
      <c r="AG1823" s="4"/>
      <c r="AH1823" s="4"/>
      <c r="AI1823" s="4"/>
      <c r="AJ1823" s="4"/>
      <c r="AK1823" s="4"/>
      <c r="AL1823" s="4"/>
      <c r="AM1823" s="4"/>
      <c r="AN1823" s="4"/>
      <c r="AO1823" s="4"/>
      <c r="AP1823" s="4"/>
      <c r="AQ1823" s="4"/>
      <c r="AR1823" s="4"/>
      <c r="AS1823" s="4"/>
      <c r="AT1823" s="4"/>
      <c r="AU1823" s="4"/>
      <c r="AV1823" s="4"/>
      <c r="AW1823" s="4"/>
      <c r="AX1823" s="4"/>
      <c r="AY1823" s="4"/>
      <c r="AZ1823" s="4"/>
      <c r="BA1823" s="4"/>
      <c r="BB1823" s="4"/>
      <c r="BC1823" s="4"/>
      <c r="BD1823" s="4"/>
      <c r="BE1823" s="4"/>
      <c r="BF1823" s="4"/>
      <c r="BG1823" s="4"/>
      <c r="BH1823" s="4"/>
      <c r="BI1823" s="4"/>
      <c r="BJ1823" s="4"/>
      <c r="BK1823" s="4"/>
      <c r="BL1823" s="4"/>
      <c r="BM1823" s="4"/>
      <c r="BN1823" s="4"/>
      <c r="BO1823" s="4"/>
      <c r="BP1823" s="4"/>
      <c r="BQ1823" s="4"/>
      <c r="BR1823" s="4"/>
      <c r="BS1823" s="4"/>
      <c r="BT1823" s="4"/>
      <c r="BU1823" s="4"/>
      <c r="BV1823" s="4"/>
      <c r="BW1823" s="4"/>
      <c r="BX1823" s="4"/>
      <c r="BY1823" s="4"/>
      <c r="BZ1823" s="4"/>
      <c r="CA1823" s="4"/>
      <c r="CB1823" s="4"/>
      <c r="CC1823" s="4"/>
      <c r="CD1823" s="4"/>
      <c r="CE1823" s="4"/>
      <c r="CF1823" s="4"/>
      <c r="CG1823" s="4"/>
      <c r="CH1823" s="4"/>
      <c r="CI1823" s="4"/>
      <c r="CJ1823" s="4"/>
      <c r="CK1823" s="4"/>
      <c r="CL1823" s="4"/>
      <c r="CM1823" s="4"/>
      <c r="CN1823" s="4"/>
      <c r="CO1823" s="4"/>
      <c r="CP1823" s="4"/>
      <c r="CQ1823" s="4"/>
      <c r="CR1823" s="4"/>
      <c r="CS1823" s="4"/>
      <c r="CT1823" s="4"/>
      <c r="CU1823" s="4"/>
      <c r="CV1823" s="4"/>
    </row>
    <row r="1824" spans="2:100" x14ac:dyDescent="0.25">
      <c r="B1824" s="5"/>
      <c r="C1824" s="5"/>
      <c r="D1824" s="5"/>
      <c r="E1824" s="5"/>
      <c r="F1824" s="5"/>
      <c r="G1824" s="5"/>
      <c r="H1824" s="5"/>
      <c r="I1824" s="5"/>
      <c r="J1824" s="5"/>
      <c r="K1824" s="5"/>
      <c r="L1824" s="5"/>
      <c r="M1824" s="5"/>
      <c r="N1824" s="5"/>
      <c r="O1824" s="5"/>
      <c r="P1824" s="5"/>
      <c r="Q1824" s="5"/>
      <c r="R1824" s="5"/>
      <c r="S1824" s="5"/>
      <c r="T1824" s="5"/>
      <c r="U1824" s="5"/>
      <c r="V1824" s="5"/>
      <c r="W1824" s="5"/>
      <c r="X1824" s="5"/>
      <c r="Y1824" s="5"/>
      <c r="Z1824" s="5"/>
      <c r="AA1824" s="5"/>
      <c r="AB1824" s="5"/>
      <c r="AC1824" s="5"/>
      <c r="AD1824" s="5"/>
      <c r="AE1824" s="5"/>
      <c r="AF1824" s="5"/>
      <c r="AG1824" s="5"/>
      <c r="AH1824" s="5"/>
      <c r="AI1824" s="5"/>
      <c r="AJ1824" s="5"/>
      <c r="AK1824" s="5"/>
      <c r="AL1824" s="5"/>
      <c r="AM1824" s="5"/>
      <c r="AN1824" s="5"/>
      <c r="AO1824" s="5"/>
      <c r="AP1824" s="5"/>
      <c r="AQ1824" s="5"/>
      <c r="AR1824" s="5"/>
      <c r="AS1824" s="5"/>
      <c r="AT1824" s="5"/>
      <c r="AU1824" s="5"/>
      <c r="AV1824" s="5"/>
      <c r="AW1824" s="5"/>
      <c r="AX1824" s="5"/>
      <c r="AY1824" s="5"/>
      <c r="AZ1824" s="5"/>
      <c r="BA1824" s="5"/>
      <c r="BB1824" s="5"/>
      <c r="BC1824" s="5"/>
      <c r="BD1824" s="5"/>
      <c r="BE1824" s="5"/>
      <c r="BF1824" s="5"/>
      <c r="BG1824" s="5"/>
      <c r="BH1824" s="5"/>
      <c r="BI1824" s="5"/>
      <c r="BJ1824" s="5"/>
      <c r="BK1824" s="5"/>
      <c r="BL1824" s="5"/>
      <c r="BM1824" s="5"/>
      <c r="BN1824" s="5"/>
      <c r="BO1824" s="5"/>
      <c r="BP1824" s="5"/>
      <c r="BQ1824" s="5"/>
      <c r="BR1824" s="5"/>
      <c r="BS1824" s="5"/>
      <c r="BT1824" s="5"/>
      <c r="BU1824" s="5"/>
      <c r="BV1824" s="5"/>
      <c r="BW1824" s="5"/>
      <c r="BX1824" s="5"/>
      <c r="BY1824" s="5"/>
      <c r="BZ1824" s="5"/>
      <c r="CA1824" s="5"/>
      <c r="CB1824" s="5"/>
      <c r="CC1824" s="5"/>
      <c r="CD1824" s="5"/>
      <c r="CE1824" s="5"/>
      <c r="CF1824" s="5"/>
      <c r="CG1824" s="5"/>
      <c r="CH1824" s="5"/>
      <c r="CI1824" s="5"/>
      <c r="CJ1824" s="5"/>
      <c r="CK1824" s="5"/>
      <c r="CL1824" s="5"/>
      <c r="CM1824" s="5"/>
      <c r="CN1824" s="5"/>
      <c r="CO1824" s="5"/>
      <c r="CP1824" s="5"/>
      <c r="CQ1824" s="5"/>
      <c r="CR1824" s="5"/>
      <c r="CS1824" s="5"/>
      <c r="CT1824" s="5"/>
      <c r="CU1824" s="5"/>
      <c r="CV1824" s="5"/>
    </row>
    <row r="1825" spans="2:100" x14ac:dyDescent="0.25"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  <c r="CB1825" s="3"/>
      <c r="CC1825" s="3"/>
      <c r="CD1825" s="3"/>
      <c r="CE1825" s="3"/>
      <c r="CF1825" s="3"/>
      <c r="CG1825" s="3"/>
      <c r="CH1825" s="3"/>
      <c r="CI1825" s="3"/>
      <c r="CJ1825" s="3"/>
      <c r="CK1825" s="3"/>
      <c r="CL1825" s="3"/>
      <c r="CM1825" s="3"/>
      <c r="CN1825" s="3"/>
      <c r="CO1825" s="3"/>
      <c r="CP1825" s="3"/>
      <c r="CQ1825" s="3"/>
      <c r="CR1825" s="3"/>
      <c r="CS1825" s="3"/>
      <c r="CT1825" s="3"/>
      <c r="CU1825" s="3"/>
      <c r="CV1825" s="3"/>
    </row>
    <row r="1826" spans="2:100" x14ac:dyDescent="0.25">
      <c r="B1826" s="4"/>
      <c r="C1826" s="4"/>
      <c r="D1826" s="4"/>
      <c r="E1826" s="4"/>
      <c r="F1826" s="4"/>
      <c r="G1826" s="4"/>
      <c r="H1826" s="4"/>
      <c r="I1826" s="4"/>
      <c r="J1826" s="4"/>
      <c r="K1826" s="4"/>
      <c r="L1826" s="4"/>
      <c r="M1826" s="4"/>
      <c r="N1826" s="4"/>
      <c r="O1826" s="4"/>
      <c r="P1826" s="4"/>
      <c r="Q1826" s="4"/>
      <c r="R1826" s="4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  <c r="AC1826" s="4"/>
      <c r="AD1826" s="4"/>
      <c r="AE1826" s="4"/>
      <c r="AF1826" s="4"/>
      <c r="AG1826" s="4"/>
      <c r="AH1826" s="4"/>
      <c r="AI1826" s="4"/>
      <c r="AJ1826" s="4"/>
      <c r="AK1826" s="4"/>
      <c r="AL1826" s="4"/>
      <c r="AM1826" s="4"/>
      <c r="AN1826" s="4"/>
      <c r="AO1826" s="4"/>
      <c r="AP1826" s="4"/>
      <c r="AQ1826" s="4"/>
      <c r="AR1826" s="4"/>
      <c r="AS1826" s="4"/>
      <c r="AT1826" s="4"/>
      <c r="AU1826" s="4"/>
      <c r="AV1826" s="4"/>
      <c r="AW1826" s="4"/>
      <c r="AX1826" s="4"/>
      <c r="AY1826" s="4"/>
      <c r="AZ1826" s="4"/>
      <c r="BA1826" s="4"/>
      <c r="BB1826" s="4"/>
      <c r="BC1826" s="4"/>
      <c r="BD1826" s="4"/>
      <c r="BE1826" s="4"/>
      <c r="BF1826" s="4"/>
      <c r="BG1826" s="4"/>
      <c r="BH1826" s="4"/>
      <c r="BI1826" s="4"/>
      <c r="BJ1826" s="4"/>
      <c r="BK1826" s="4"/>
      <c r="BL1826" s="4"/>
      <c r="BM1826" s="4"/>
      <c r="BN1826" s="4"/>
      <c r="BO1826" s="4"/>
      <c r="BP1826" s="4"/>
      <c r="BQ1826" s="4"/>
      <c r="BR1826" s="4"/>
      <c r="BS1826" s="4"/>
      <c r="BT1826" s="4"/>
      <c r="BU1826" s="4"/>
      <c r="BV1826" s="4"/>
      <c r="BW1826" s="4"/>
      <c r="BX1826" s="4"/>
      <c r="BY1826" s="4"/>
      <c r="BZ1826" s="4"/>
      <c r="CA1826" s="4"/>
      <c r="CB1826" s="4"/>
      <c r="CC1826" s="4"/>
      <c r="CD1826" s="4"/>
      <c r="CE1826" s="4"/>
      <c r="CF1826" s="4"/>
      <c r="CG1826" s="4"/>
      <c r="CH1826" s="4"/>
      <c r="CI1826" s="4"/>
      <c r="CJ1826" s="4"/>
      <c r="CK1826" s="4"/>
      <c r="CL1826" s="4"/>
      <c r="CM1826" s="4"/>
      <c r="CN1826" s="4"/>
      <c r="CO1826" s="4"/>
      <c r="CP1826" s="4"/>
      <c r="CQ1826" s="4"/>
      <c r="CR1826" s="4"/>
      <c r="CS1826" s="4"/>
      <c r="CT1826" s="4"/>
      <c r="CU1826" s="4"/>
      <c r="CV1826" s="4"/>
    </row>
    <row r="1827" spans="2:100" x14ac:dyDescent="0.25">
      <c r="B1827" s="5"/>
      <c r="C1827" s="5"/>
      <c r="D1827" s="5"/>
      <c r="E1827" s="5"/>
      <c r="F1827" s="5"/>
      <c r="G1827" s="5"/>
      <c r="H1827" s="5"/>
      <c r="I1827" s="5"/>
      <c r="J1827" s="5"/>
      <c r="K1827" s="5"/>
      <c r="L1827" s="5"/>
      <c r="M1827" s="5"/>
      <c r="N1827" s="5"/>
      <c r="O1827" s="5"/>
      <c r="P1827" s="5"/>
      <c r="Q1827" s="5"/>
      <c r="R1827" s="5"/>
      <c r="S1827" s="5"/>
      <c r="T1827" s="5"/>
      <c r="U1827" s="5"/>
      <c r="V1827" s="5"/>
      <c r="W1827" s="5"/>
      <c r="X1827" s="5"/>
      <c r="Y1827" s="5"/>
      <c r="Z1827" s="5"/>
      <c r="AA1827" s="5"/>
      <c r="AB1827" s="5"/>
      <c r="AC1827" s="5"/>
      <c r="AD1827" s="5"/>
      <c r="AE1827" s="5"/>
      <c r="AF1827" s="5"/>
      <c r="AG1827" s="5"/>
      <c r="AH1827" s="5"/>
      <c r="AI1827" s="5"/>
      <c r="AJ1827" s="5"/>
      <c r="AK1827" s="5"/>
      <c r="AL1827" s="5"/>
      <c r="AM1827" s="5"/>
      <c r="AN1827" s="5"/>
      <c r="AO1827" s="5"/>
      <c r="AP1827" s="5"/>
      <c r="AQ1827" s="5"/>
      <c r="AR1827" s="5"/>
      <c r="AS1827" s="5"/>
      <c r="AT1827" s="5"/>
      <c r="AU1827" s="5"/>
      <c r="AV1827" s="5"/>
      <c r="AW1827" s="5"/>
      <c r="AX1827" s="5"/>
      <c r="AY1827" s="5"/>
      <c r="AZ1827" s="5"/>
      <c r="BA1827" s="5"/>
      <c r="BB1827" s="5"/>
      <c r="BC1827" s="5"/>
      <c r="BD1827" s="5"/>
      <c r="BE1827" s="5"/>
      <c r="BF1827" s="5"/>
      <c r="BG1827" s="5"/>
      <c r="BH1827" s="5"/>
      <c r="BI1827" s="5"/>
      <c r="BJ1827" s="5"/>
      <c r="BK1827" s="5"/>
      <c r="BL1827" s="5"/>
      <c r="BM1827" s="5"/>
      <c r="BN1827" s="5"/>
      <c r="BO1827" s="5"/>
      <c r="BP1827" s="5"/>
      <c r="BQ1827" s="5"/>
      <c r="BR1827" s="5"/>
      <c r="BS1827" s="5"/>
      <c r="BT1827" s="5"/>
      <c r="BU1827" s="5"/>
      <c r="BV1827" s="5"/>
      <c r="BW1827" s="5"/>
      <c r="BX1827" s="5"/>
      <c r="BY1827" s="5"/>
      <c r="BZ1827" s="5"/>
      <c r="CA1827" s="5"/>
      <c r="CB1827" s="5"/>
      <c r="CC1827" s="5"/>
      <c r="CD1827" s="5"/>
      <c r="CE1827" s="5"/>
      <c r="CF1827" s="5"/>
      <c r="CG1827" s="5"/>
      <c r="CH1827" s="5"/>
      <c r="CI1827" s="5"/>
      <c r="CJ1827" s="5"/>
      <c r="CK1827" s="5"/>
      <c r="CL1827" s="5"/>
      <c r="CM1827" s="5"/>
      <c r="CN1827" s="5"/>
      <c r="CO1827" s="5"/>
      <c r="CP1827" s="5"/>
      <c r="CQ1827" s="5"/>
      <c r="CR1827" s="5"/>
      <c r="CS1827" s="5"/>
      <c r="CT1827" s="5"/>
      <c r="CU1827" s="5"/>
      <c r="CV1827" s="5"/>
    </row>
    <row r="1828" spans="2:100" x14ac:dyDescent="0.25"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  <c r="CB1828" s="3"/>
      <c r="CC1828" s="3"/>
      <c r="CD1828" s="3"/>
      <c r="CE1828" s="3"/>
      <c r="CF1828" s="3"/>
      <c r="CG1828" s="3"/>
      <c r="CH1828" s="3"/>
      <c r="CI1828" s="3"/>
      <c r="CJ1828" s="3"/>
      <c r="CK1828" s="3"/>
      <c r="CL1828" s="3"/>
      <c r="CM1828" s="3"/>
      <c r="CN1828" s="3"/>
      <c r="CO1828" s="3"/>
      <c r="CP1828" s="3"/>
      <c r="CQ1828" s="3"/>
      <c r="CR1828" s="3"/>
      <c r="CS1828" s="3"/>
      <c r="CT1828" s="3"/>
      <c r="CU1828" s="3"/>
      <c r="CV1828" s="3"/>
    </row>
    <row r="1829" spans="2:100" x14ac:dyDescent="0.25">
      <c r="B1829" s="4"/>
      <c r="C1829" s="4"/>
      <c r="D1829" s="4"/>
      <c r="E1829" s="4"/>
      <c r="F1829" s="4"/>
      <c r="G1829" s="4"/>
      <c r="H1829" s="4"/>
      <c r="I1829" s="4"/>
      <c r="J1829" s="4"/>
      <c r="K1829" s="4"/>
      <c r="L1829" s="4"/>
      <c r="M1829" s="4"/>
      <c r="N1829" s="4"/>
      <c r="O1829" s="4"/>
      <c r="P1829" s="4"/>
      <c r="Q1829" s="4"/>
      <c r="R1829" s="4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  <c r="AC1829" s="4"/>
      <c r="AD1829" s="4"/>
      <c r="AE1829" s="4"/>
      <c r="AF1829" s="4"/>
      <c r="AG1829" s="4"/>
      <c r="AH1829" s="4"/>
      <c r="AI1829" s="4"/>
      <c r="AJ1829" s="4"/>
      <c r="AK1829" s="4"/>
      <c r="AL1829" s="4"/>
      <c r="AM1829" s="4"/>
      <c r="AN1829" s="4"/>
      <c r="AO1829" s="4"/>
      <c r="AP1829" s="4"/>
      <c r="AQ1829" s="4"/>
      <c r="AR1829" s="4"/>
      <c r="AS1829" s="4"/>
      <c r="AT1829" s="4"/>
      <c r="AU1829" s="4"/>
      <c r="AV1829" s="4"/>
      <c r="AW1829" s="4"/>
      <c r="AX1829" s="4"/>
      <c r="AY1829" s="4"/>
      <c r="AZ1829" s="4"/>
      <c r="BA1829" s="4"/>
      <c r="BB1829" s="4"/>
      <c r="BC1829" s="4"/>
      <c r="BD1829" s="4"/>
      <c r="BE1829" s="4"/>
      <c r="BF1829" s="4"/>
      <c r="BG1829" s="4"/>
      <c r="BH1829" s="4"/>
      <c r="BI1829" s="4"/>
      <c r="BJ1829" s="4"/>
      <c r="BK1829" s="4"/>
      <c r="BL1829" s="4"/>
      <c r="BM1829" s="4"/>
      <c r="BN1829" s="4"/>
      <c r="BO1829" s="4"/>
      <c r="BP1829" s="4"/>
      <c r="BQ1829" s="4"/>
      <c r="BR1829" s="4"/>
      <c r="BS1829" s="4"/>
      <c r="BT1829" s="4"/>
      <c r="BU1829" s="4"/>
      <c r="BV1829" s="4"/>
      <c r="BW1829" s="4"/>
      <c r="BX1829" s="4"/>
      <c r="BY1829" s="4"/>
      <c r="BZ1829" s="4"/>
      <c r="CA1829" s="4"/>
      <c r="CB1829" s="4"/>
      <c r="CC1829" s="4"/>
      <c r="CD1829" s="4"/>
      <c r="CE1829" s="4"/>
      <c r="CF1829" s="4"/>
      <c r="CG1829" s="4"/>
      <c r="CH1829" s="4"/>
      <c r="CI1829" s="4"/>
      <c r="CJ1829" s="4"/>
      <c r="CK1829" s="4"/>
      <c r="CL1829" s="4"/>
      <c r="CM1829" s="4"/>
      <c r="CN1829" s="4"/>
      <c r="CO1829" s="4"/>
      <c r="CP1829" s="4"/>
      <c r="CQ1829" s="4"/>
      <c r="CR1829" s="4"/>
      <c r="CS1829" s="4"/>
      <c r="CT1829" s="4"/>
      <c r="CU1829" s="4"/>
      <c r="CV1829" s="4"/>
    </row>
    <row r="1830" spans="2:100" x14ac:dyDescent="0.25">
      <c r="B1830" s="5"/>
      <c r="C1830" s="5"/>
      <c r="D1830" s="5"/>
      <c r="E1830" s="5"/>
      <c r="F1830" s="5"/>
      <c r="G1830" s="5"/>
      <c r="H1830" s="5"/>
      <c r="I1830" s="5"/>
      <c r="J1830" s="5"/>
      <c r="K1830" s="5"/>
      <c r="L1830" s="5"/>
      <c r="M1830" s="5"/>
      <c r="N1830" s="5"/>
      <c r="O1830" s="5"/>
      <c r="P1830" s="5"/>
      <c r="Q1830" s="5"/>
      <c r="R1830" s="5"/>
      <c r="S1830" s="5"/>
      <c r="T1830" s="5"/>
      <c r="U1830" s="5"/>
      <c r="V1830" s="5"/>
      <c r="W1830" s="5"/>
      <c r="X1830" s="5"/>
      <c r="Y1830" s="5"/>
      <c r="Z1830" s="5"/>
      <c r="AA1830" s="5"/>
      <c r="AB1830" s="5"/>
      <c r="AC1830" s="5"/>
      <c r="AD1830" s="5"/>
      <c r="AE1830" s="5"/>
      <c r="AF1830" s="5"/>
      <c r="AG1830" s="5"/>
      <c r="AH1830" s="5"/>
      <c r="AI1830" s="5"/>
      <c r="AJ1830" s="5"/>
      <c r="AK1830" s="5"/>
      <c r="AL1830" s="5"/>
      <c r="AM1830" s="5"/>
      <c r="AN1830" s="5"/>
      <c r="AO1830" s="5"/>
      <c r="AP1830" s="5"/>
      <c r="AQ1830" s="5"/>
      <c r="AR1830" s="5"/>
      <c r="AS1830" s="5"/>
      <c r="AT1830" s="5"/>
      <c r="AU1830" s="5"/>
      <c r="AV1830" s="5"/>
      <c r="AW1830" s="5"/>
      <c r="AX1830" s="5"/>
      <c r="AY1830" s="5"/>
      <c r="AZ1830" s="5"/>
      <c r="BA1830" s="5"/>
      <c r="BB1830" s="5"/>
      <c r="BC1830" s="5"/>
      <c r="BD1830" s="5"/>
      <c r="BE1830" s="5"/>
      <c r="BF1830" s="5"/>
      <c r="BG1830" s="5"/>
      <c r="BH1830" s="5"/>
      <c r="BI1830" s="5"/>
      <c r="BJ1830" s="5"/>
      <c r="BK1830" s="5"/>
      <c r="BL1830" s="5"/>
      <c r="BM1830" s="5"/>
      <c r="BN1830" s="5"/>
      <c r="BO1830" s="5"/>
      <c r="BP1830" s="5"/>
      <c r="BQ1830" s="5"/>
      <c r="BR1830" s="5"/>
      <c r="BS1830" s="5"/>
      <c r="BT1830" s="5"/>
      <c r="BU1830" s="5"/>
      <c r="BV1830" s="5"/>
      <c r="BW1830" s="5"/>
      <c r="BX1830" s="5"/>
      <c r="BY1830" s="5"/>
      <c r="BZ1830" s="5"/>
      <c r="CA1830" s="5"/>
      <c r="CB1830" s="5"/>
      <c r="CC1830" s="5"/>
      <c r="CD1830" s="5"/>
      <c r="CE1830" s="5"/>
      <c r="CF1830" s="5"/>
      <c r="CG1830" s="5"/>
      <c r="CH1830" s="5"/>
      <c r="CI1830" s="5"/>
      <c r="CJ1830" s="5"/>
      <c r="CK1830" s="5"/>
      <c r="CL1830" s="5"/>
      <c r="CM1830" s="5"/>
      <c r="CN1830" s="5"/>
      <c r="CO1830" s="5"/>
      <c r="CP1830" s="5"/>
      <c r="CQ1830" s="5"/>
      <c r="CR1830" s="5"/>
      <c r="CS1830" s="5"/>
      <c r="CT1830" s="5"/>
      <c r="CU1830" s="5"/>
      <c r="CV1830" s="5"/>
    </row>
    <row r="1831" spans="2:100" x14ac:dyDescent="0.25"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  <c r="CB1831" s="3"/>
      <c r="CC1831" s="3"/>
      <c r="CD1831" s="3"/>
      <c r="CE1831" s="3"/>
      <c r="CF1831" s="3"/>
      <c r="CG1831" s="3"/>
      <c r="CH1831" s="3"/>
      <c r="CI1831" s="3"/>
      <c r="CJ1831" s="3"/>
      <c r="CK1831" s="3"/>
      <c r="CL1831" s="3"/>
      <c r="CM1831" s="3"/>
      <c r="CN1831" s="3"/>
      <c r="CO1831" s="3"/>
      <c r="CP1831" s="3"/>
      <c r="CQ1831" s="3"/>
      <c r="CR1831" s="3"/>
      <c r="CS1831" s="3"/>
      <c r="CT1831" s="3"/>
      <c r="CU1831" s="3"/>
      <c r="CV1831" s="3"/>
    </row>
    <row r="1832" spans="2:100" x14ac:dyDescent="0.25">
      <c r="B1832" s="4"/>
      <c r="C1832" s="4"/>
      <c r="D1832" s="4"/>
      <c r="E1832" s="4"/>
      <c r="F1832" s="4"/>
      <c r="G1832" s="4"/>
      <c r="H1832" s="4"/>
      <c r="I1832" s="4"/>
      <c r="J1832" s="4"/>
      <c r="K1832" s="4"/>
      <c r="L1832" s="4"/>
      <c r="M1832" s="4"/>
      <c r="N1832" s="4"/>
      <c r="O1832" s="4"/>
      <c r="P1832" s="4"/>
      <c r="Q1832" s="4"/>
      <c r="R1832" s="4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  <c r="AC1832" s="4"/>
      <c r="AD1832" s="4"/>
      <c r="AE1832" s="4"/>
      <c r="AF1832" s="4"/>
      <c r="AG1832" s="4"/>
      <c r="AH1832" s="4"/>
      <c r="AI1832" s="4"/>
      <c r="AJ1832" s="4"/>
      <c r="AK1832" s="4"/>
      <c r="AL1832" s="4"/>
      <c r="AM1832" s="4"/>
      <c r="AN1832" s="4"/>
      <c r="AO1832" s="4"/>
      <c r="AP1832" s="4"/>
      <c r="AQ1832" s="4"/>
      <c r="AR1832" s="4"/>
      <c r="AS1832" s="4"/>
      <c r="AT1832" s="4"/>
      <c r="AU1832" s="4"/>
      <c r="AV1832" s="4"/>
      <c r="AW1832" s="4"/>
      <c r="AX1832" s="4"/>
      <c r="AY1832" s="4"/>
      <c r="AZ1832" s="4"/>
      <c r="BA1832" s="4"/>
      <c r="BB1832" s="4"/>
      <c r="BC1832" s="4"/>
      <c r="BD1832" s="4"/>
      <c r="BE1832" s="4"/>
      <c r="BF1832" s="4"/>
      <c r="BG1832" s="4"/>
      <c r="BH1832" s="4"/>
      <c r="BI1832" s="4"/>
      <c r="BJ1832" s="4"/>
      <c r="BK1832" s="4"/>
      <c r="BL1832" s="4"/>
      <c r="BM1832" s="4"/>
      <c r="BN1832" s="4"/>
      <c r="BO1832" s="4"/>
      <c r="BP1832" s="4"/>
      <c r="BQ1832" s="4"/>
      <c r="BR1832" s="4"/>
      <c r="BS1832" s="4"/>
      <c r="BT1832" s="4"/>
      <c r="BU1832" s="4"/>
      <c r="BV1832" s="4"/>
      <c r="BW1832" s="4"/>
      <c r="BX1832" s="4"/>
      <c r="BY1832" s="4"/>
      <c r="BZ1832" s="4"/>
      <c r="CA1832" s="4"/>
      <c r="CB1832" s="4"/>
      <c r="CC1832" s="4"/>
      <c r="CD1832" s="4"/>
      <c r="CE1832" s="4"/>
      <c r="CF1832" s="4"/>
      <c r="CG1832" s="4"/>
      <c r="CH1832" s="4"/>
      <c r="CI1832" s="4"/>
      <c r="CJ1832" s="4"/>
      <c r="CK1832" s="4"/>
      <c r="CL1832" s="4"/>
      <c r="CM1832" s="4"/>
      <c r="CN1832" s="4"/>
      <c r="CO1832" s="4"/>
      <c r="CP1832" s="4"/>
      <c r="CQ1832" s="4"/>
      <c r="CR1832" s="4"/>
      <c r="CS1832" s="4"/>
      <c r="CT1832" s="4"/>
      <c r="CU1832" s="4"/>
      <c r="CV1832" s="4"/>
    </row>
    <row r="1833" spans="2:100" x14ac:dyDescent="0.25">
      <c r="B1833" s="5"/>
      <c r="C1833" s="5"/>
      <c r="D1833" s="5"/>
      <c r="E1833" s="5"/>
      <c r="F1833" s="5"/>
      <c r="G1833" s="5"/>
      <c r="H1833" s="5"/>
      <c r="I1833" s="5"/>
      <c r="J1833" s="5"/>
      <c r="K1833" s="5"/>
      <c r="L1833" s="5"/>
      <c r="M1833" s="5"/>
      <c r="N1833" s="5"/>
      <c r="O1833" s="5"/>
      <c r="P1833" s="5"/>
      <c r="Q1833" s="5"/>
      <c r="R1833" s="5"/>
      <c r="S1833" s="5"/>
      <c r="T1833" s="5"/>
      <c r="U1833" s="5"/>
      <c r="V1833" s="5"/>
      <c r="W1833" s="5"/>
      <c r="X1833" s="5"/>
      <c r="Y1833" s="5"/>
      <c r="Z1833" s="5"/>
      <c r="AA1833" s="5"/>
      <c r="AB1833" s="5"/>
      <c r="AC1833" s="5"/>
      <c r="AD1833" s="5"/>
      <c r="AE1833" s="5"/>
      <c r="AF1833" s="5"/>
      <c r="AG1833" s="5"/>
      <c r="AH1833" s="5"/>
      <c r="AI1833" s="5"/>
      <c r="AJ1833" s="5"/>
      <c r="AK1833" s="5"/>
      <c r="AL1833" s="5"/>
      <c r="AM1833" s="5"/>
      <c r="AN1833" s="5"/>
      <c r="AO1833" s="5"/>
      <c r="AP1833" s="5"/>
      <c r="AQ1833" s="5"/>
      <c r="AR1833" s="5"/>
      <c r="AS1833" s="5"/>
      <c r="AT1833" s="5"/>
      <c r="AU1833" s="5"/>
      <c r="AV1833" s="5"/>
      <c r="AW1833" s="5"/>
      <c r="AX1833" s="5"/>
      <c r="AY1833" s="5"/>
      <c r="AZ1833" s="5"/>
      <c r="BA1833" s="5"/>
      <c r="BB1833" s="5"/>
      <c r="BC1833" s="5"/>
      <c r="BD1833" s="5"/>
      <c r="BE1833" s="5"/>
      <c r="BF1833" s="5"/>
      <c r="BG1833" s="5"/>
      <c r="BH1833" s="5"/>
      <c r="BI1833" s="5"/>
      <c r="BJ1833" s="5"/>
      <c r="BK1833" s="5"/>
      <c r="BL1833" s="5"/>
      <c r="BM1833" s="5"/>
      <c r="BN1833" s="5"/>
      <c r="BO1833" s="5"/>
      <c r="BP1833" s="5"/>
      <c r="BQ1833" s="5"/>
      <c r="BR1833" s="5"/>
      <c r="BS1833" s="5"/>
      <c r="BT1833" s="5"/>
      <c r="BU1833" s="5"/>
      <c r="BV1833" s="5"/>
      <c r="BW1833" s="5"/>
      <c r="BX1833" s="5"/>
      <c r="BY1833" s="5"/>
      <c r="BZ1833" s="5"/>
      <c r="CA1833" s="5"/>
      <c r="CB1833" s="5"/>
      <c r="CC1833" s="5"/>
      <c r="CD1833" s="5"/>
      <c r="CE1833" s="5"/>
      <c r="CF1833" s="5"/>
      <c r="CG1833" s="5"/>
      <c r="CH1833" s="5"/>
      <c r="CI1833" s="5"/>
      <c r="CJ1833" s="5"/>
      <c r="CK1833" s="5"/>
      <c r="CL1833" s="5"/>
      <c r="CM1833" s="5"/>
      <c r="CN1833" s="5"/>
      <c r="CO1833" s="5"/>
      <c r="CP1833" s="5"/>
      <c r="CQ1833" s="5"/>
      <c r="CR1833" s="5"/>
      <c r="CS1833" s="5"/>
      <c r="CT1833" s="5"/>
      <c r="CU1833" s="5"/>
      <c r="CV1833" s="5"/>
    </row>
    <row r="1834" spans="2:100" x14ac:dyDescent="0.25"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  <c r="CB1834" s="3"/>
      <c r="CC1834" s="3"/>
      <c r="CD1834" s="3"/>
      <c r="CE1834" s="3"/>
      <c r="CF1834" s="3"/>
      <c r="CG1834" s="3"/>
      <c r="CH1834" s="3"/>
      <c r="CI1834" s="3"/>
      <c r="CJ1834" s="3"/>
      <c r="CK1834" s="3"/>
      <c r="CL1834" s="3"/>
      <c r="CM1834" s="3"/>
      <c r="CN1834" s="3"/>
      <c r="CO1834" s="3"/>
      <c r="CP1834" s="3"/>
      <c r="CQ1834" s="3"/>
      <c r="CR1834" s="3"/>
      <c r="CS1834" s="3"/>
      <c r="CT1834" s="3"/>
      <c r="CU1834" s="3"/>
      <c r="CV1834" s="3"/>
    </row>
    <row r="1835" spans="2:100" x14ac:dyDescent="0.25">
      <c r="B1835" s="4"/>
      <c r="C1835" s="4"/>
      <c r="D1835" s="4"/>
      <c r="E1835" s="4"/>
      <c r="F1835" s="4"/>
      <c r="G1835" s="4"/>
      <c r="H1835" s="4"/>
      <c r="I1835" s="4"/>
      <c r="J1835" s="4"/>
      <c r="K1835" s="4"/>
      <c r="L1835" s="4"/>
      <c r="M1835" s="4"/>
      <c r="N1835" s="4"/>
      <c r="O1835" s="4"/>
      <c r="P1835" s="4"/>
      <c r="Q1835" s="4"/>
      <c r="R1835" s="4"/>
      <c r="S1835" s="4"/>
      <c r="T1835" s="4"/>
      <c r="U1835" s="4"/>
      <c r="V1835" s="4"/>
      <c r="W1835" s="4"/>
      <c r="X1835" s="4"/>
      <c r="Y1835" s="4"/>
      <c r="Z1835" s="4"/>
      <c r="AA1835" s="4"/>
      <c r="AB1835" s="4"/>
      <c r="AC1835" s="4"/>
      <c r="AD1835" s="4"/>
      <c r="AE1835" s="4"/>
      <c r="AF1835" s="4"/>
      <c r="AG1835" s="4"/>
      <c r="AH1835" s="4"/>
      <c r="AI1835" s="4"/>
      <c r="AJ1835" s="4"/>
      <c r="AK1835" s="4"/>
      <c r="AL1835" s="4"/>
      <c r="AM1835" s="4"/>
      <c r="AN1835" s="4"/>
      <c r="AO1835" s="4"/>
      <c r="AP1835" s="4"/>
      <c r="AQ1835" s="4"/>
      <c r="AR1835" s="4"/>
      <c r="AS1835" s="4"/>
      <c r="AT1835" s="4"/>
      <c r="AU1835" s="4"/>
      <c r="AV1835" s="4"/>
      <c r="AW1835" s="4"/>
      <c r="AX1835" s="4"/>
      <c r="AY1835" s="4"/>
      <c r="AZ1835" s="4"/>
      <c r="BA1835" s="4"/>
      <c r="BB1835" s="4"/>
      <c r="BC1835" s="4"/>
      <c r="BD1835" s="4"/>
      <c r="BE1835" s="4"/>
      <c r="BF1835" s="4"/>
      <c r="BG1835" s="4"/>
      <c r="BH1835" s="4"/>
      <c r="BI1835" s="4"/>
      <c r="BJ1835" s="4"/>
      <c r="BK1835" s="4"/>
      <c r="BL1835" s="4"/>
      <c r="BM1835" s="4"/>
      <c r="BN1835" s="4"/>
      <c r="BO1835" s="4"/>
      <c r="BP1835" s="4"/>
      <c r="BQ1835" s="4"/>
      <c r="BR1835" s="4"/>
      <c r="BS1835" s="4"/>
      <c r="BT1835" s="4"/>
      <c r="BU1835" s="4"/>
      <c r="BV1835" s="4"/>
      <c r="BW1835" s="4"/>
      <c r="BX1835" s="4"/>
      <c r="BY1835" s="4"/>
      <c r="BZ1835" s="4"/>
      <c r="CA1835" s="4"/>
      <c r="CB1835" s="4"/>
      <c r="CC1835" s="4"/>
      <c r="CD1835" s="4"/>
      <c r="CE1835" s="4"/>
      <c r="CF1835" s="4"/>
      <c r="CG1835" s="4"/>
      <c r="CH1835" s="4"/>
      <c r="CI1835" s="4"/>
      <c r="CJ1835" s="4"/>
      <c r="CK1835" s="4"/>
      <c r="CL1835" s="4"/>
      <c r="CM1835" s="4"/>
      <c r="CN1835" s="4"/>
      <c r="CO1835" s="4"/>
      <c r="CP1835" s="4"/>
      <c r="CQ1835" s="4"/>
      <c r="CR1835" s="4"/>
      <c r="CS1835" s="4"/>
      <c r="CT1835" s="4"/>
      <c r="CU1835" s="4"/>
      <c r="CV1835" s="4"/>
    </row>
    <row r="1836" spans="2:100" x14ac:dyDescent="0.25">
      <c r="B1836" s="5"/>
      <c r="C1836" s="5"/>
      <c r="D1836" s="5"/>
      <c r="E1836" s="5"/>
      <c r="F1836" s="5"/>
      <c r="G1836" s="5"/>
      <c r="H1836" s="5"/>
      <c r="I1836" s="5"/>
      <c r="J1836" s="5"/>
      <c r="K1836" s="5"/>
      <c r="L1836" s="5"/>
      <c r="M1836" s="5"/>
      <c r="N1836" s="5"/>
      <c r="O1836" s="5"/>
      <c r="P1836" s="5"/>
      <c r="Q1836" s="5"/>
      <c r="R1836" s="5"/>
      <c r="S1836" s="5"/>
      <c r="T1836" s="5"/>
      <c r="U1836" s="5"/>
      <c r="V1836" s="5"/>
      <c r="W1836" s="5"/>
      <c r="X1836" s="5"/>
      <c r="Y1836" s="5"/>
      <c r="Z1836" s="5"/>
      <c r="AA1836" s="5"/>
      <c r="AB1836" s="5"/>
      <c r="AC1836" s="5"/>
      <c r="AD1836" s="5"/>
      <c r="AE1836" s="5"/>
      <c r="AF1836" s="5"/>
      <c r="AG1836" s="5"/>
      <c r="AH1836" s="5"/>
      <c r="AI1836" s="5"/>
      <c r="AJ1836" s="5"/>
      <c r="AK1836" s="5"/>
      <c r="AL1836" s="5"/>
      <c r="AM1836" s="5"/>
      <c r="AN1836" s="5"/>
      <c r="AO1836" s="5"/>
      <c r="AP1836" s="5"/>
      <c r="AQ1836" s="5"/>
      <c r="AR1836" s="5"/>
      <c r="AS1836" s="5"/>
      <c r="AT1836" s="5"/>
      <c r="AU1836" s="5"/>
      <c r="AV1836" s="5"/>
      <c r="AW1836" s="5"/>
      <c r="AX1836" s="5"/>
      <c r="AY1836" s="5"/>
      <c r="AZ1836" s="5"/>
      <c r="BA1836" s="5"/>
      <c r="BB1836" s="5"/>
      <c r="BC1836" s="5"/>
      <c r="BD1836" s="5"/>
      <c r="BE1836" s="5"/>
      <c r="BF1836" s="5"/>
      <c r="BG1836" s="5"/>
      <c r="BH1836" s="5"/>
      <c r="BI1836" s="5"/>
      <c r="BJ1836" s="5"/>
      <c r="BK1836" s="5"/>
      <c r="BL1836" s="5"/>
      <c r="BM1836" s="5"/>
      <c r="BN1836" s="5"/>
      <c r="BO1836" s="5"/>
      <c r="BP1836" s="5"/>
      <c r="BQ1836" s="5"/>
      <c r="BR1836" s="5"/>
      <c r="BS1836" s="5"/>
      <c r="BT1836" s="5"/>
      <c r="BU1836" s="5"/>
      <c r="BV1836" s="5"/>
      <c r="BW1836" s="5"/>
      <c r="BX1836" s="5"/>
      <c r="BY1836" s="5"/>
      <c r="BZ1836" s="5"/>
      <c r="CA1836" s="5"/>
      <c r="CB1836" s="5"/>
      <c r="CC1836" s="5"/>
      <c r="CD1836" s="5"/>
      <c r="CE1836" s="5"/>
      <c r="CF1836" s="5"/>
      <c r="CG1836" s="5"/>
      <c r="CH1836" s="5"/>
      <c r="CI1836" s="5"/>
      <c r="CJ1836" s="5"/>
      <c r="CK1836" s="5"/>
      <c r="CL1836" s="5"/>
      <c r="CM1836" s="5"/>
      <c r="CN1836" s="5"/>
      <c r="CO1836" s="5"/>
      <c r="CP1836" s="5"/>
      <c r="CQ1836" s="5"/>
      <c r="CR1836" s="5"/>
      <c r="CS1836" s="5"/>
      <c r="CT1836" s="5"/>
      <c r="CU1836" s="5"/>
      <c r="CV1836" s="5"/>
    </row>
    <row r="1837" spans="2:100" x14ac:dyDescent="0.25"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  <c r="CB1837" s="3"/>
      <c r="CC1837" s="3"/>
      <c r="CD1837" s="3"/>
      <c r="CE1837" s="3"/>
      <c r="CF1837" s="3"/>
      <c r="CG1837" s="3"/>
      <c r="CH1837" s="3"/>
      <c r="CI1837" s="3"/>
      <c r="CJ1837" s="3"/>
      <c r="CK1837" s="3"/>
      <c r="CL1837" s="3"/>
      <c r="CM1837" s="3"/>
      <c r="CN1837" s="3"/>
      <c r="CO1837" s="3"/>
      <c r="CP1837" s="3"/>
      <c r="CQ1837" s="3"/>
      <c r="CR1837" s="3"/>
      <c r="CS1837" s="3"/>
      <c r="CT1837" s="3"/>
      <c r="CU1837" s="3"/>
      <c r="CV1837" s="3"/>
    </row>
    <row r="1838" spans="2:100" x14ac:dyDescent="0.25">
      <c r="B1838" s="4"/>
      <c r="C1838" s="4"/>
      <c r="D1838" s="4"/>
      <c r="E1838" s="4"/>
      <c r="F1838" s="4"/>
      <c r="G1838" s="4"/>
      <c r="H1838" s="4"/>
      <c r="I1838" s="4"/>
      <c r="J1838" s="4"/>
      <c r="K1838" s="4"/>
      <c r="L1838" s="4"/>
      <c r="M1838" s="4"/>
      <c r="N1838" s="4"/>
      <c r="O1838" s="4"/>
      <c r="P1838" s="4"/>
      <c r="Q1838" s="4"/>
      <c r="R1838" s="4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  <c r="AC1838" s="4"/>
      <c r="AD1838" s="4"/>
      <c r="AE1838" s="4"/>
      <c r="AF1838" s="4"/>
      <c r="AG1838" s="4"/>
      <c r="AH1838" s="4"/>
      <c r="AI1838" s="4"/>
      <c r="AJ1838" s="4"/>
      <c r="AK1838" s="4"/>
      <c r="AL1838" s="4"/>
      <c r="AM1838" s="4"/>
      <c r="AN1838" s="4"/>
      <c r="AO1838" s="4"/>
      <c r="AP1838" s="4"/>
      <c r="AQ1838" s="4"/>
      <c r="AR1838" s="4"/>
      <c r="AS1838" s="4"/>
      <c r="AT1838" s="4"/>
      <c r="AU1838" s="4"/>
      <c r="AV1838" s="4"/>
      <c r="AW1838" s="4"/>
      <c r="AX1838" s="4"/>
      <c r="AY1838" s="4"/>
      <c r="AZ1838" s="4"/>
      <c r="BA1838" s="4"/>
      <c r="BB1838" s="4"/>
      <c r="BC1838" s="4"/>
      <c r="BD1838" s="4"/>
      <c r="BE1838" s="4"/>
      <c r="BF1838" s="4"/>
      <c r="BG1838" s="4"/>
      <c r="BH1838" s="4"/>
      <c r="BI1838" s="4"/>
      <c r="BJ1838" s="4"/>
      <c r="BK1838" s="4"/>
      <c r="BL1838" s="4"/>
      <c r="BM1838" s="4"/>
      <c r="BN1838" s="4"/>
      <c r="BO1838" s="4"/>
      <c r="BP1838" s="4"/>
      <c r="BQ1838" s="4"/>
      <c r="BR1838" s="4"/>
      <c r="BS1838" s="4"/>
      <c r="BT1838" s="4"/>
      <c r="BU1838" s="4"/>
      <c r="BV1838" s="4"/>
      <c r="BW1838" s="4"/>
      <c r="BX1838" s="4"/>
      <c r="BY1838" s="4"/>
      <c r="BZ1838" s="4"/>
      <c r="CA1838" s="4"/>
      <c r="CB1838" s="4"/>
      <c r="CC1838" s="4"/>
      <c r="CD1838" s="4"/>
      <c r="CE1838" s="4"/>
      <c r="CF1838" s="4"/>
      <c r="CG1838" s="4"/>
      <c r="CH1838" s="4"/>
      <c r="CI1838" s="4"/>
      <c r="CJ1838" s="4"/>
      <c r="CK1838" s="4"/>
      <c r="CL1838" s="4"/>
      <c r="CM1838" s="4"/>
      <c r="CN1838" s="4"/>
      <c r="CO1838" s="4"/>
      <c r="CP1838" s="4"/>
      <c r="CQ1838" s="4"/>
      <c r="CR1838" s="4"/>
      <c r="CS1838" s="4"/>
      <c r="CT1838" s="4"/>
      <c r="CU1838" s="4"/>
      <c r="CV1838" s="4"/>
    </row>
    <row r="1839" spans="2:100" x14ac:dyDescent="0.25">
      <c r="B1839" s="5"/>
      <c r="C1839" s="5"/>
      <c r="D1839" s="5"/>
      <c r="E1839" s="5"/>
      <c r="F1839" s="5"/>
      <c r="G1839" s="5"/>
      <c r="H1839" s="5"/>
      <c r="I1839" s="5"/>
      <c r="J1839" s="5"/>
      <c r="K1839" s="5"/>
      <c r="L1839" s="5"/>
      <c r="M1839" s="5"/>
      <c r="N1839" s="5"/>
      <c r="O1839" s="5"/>
      <c r="P1839" s="5"/>
      <c r="Q1839" s="5"/>
      <c r="R1839" s="5"/>
      <c r="S1839" s="5"/>
      <c r="T1839" s="5"/>
      <c r="U1839" s="5"/>
      <c r="V1839" s="5"/>
      <c r="W1839" s="5"/>
      <c r="X1839" s="5"/>
      <c r="Y1839" s="5"/>
      <c r="Z1839" s="5"/>
      <c r="AA1839" s="5"/>
      <c r="AB1839" s="5"/>
      <c r="AC1839" s="5"/>
      <c r="AD1839" s="5"/>
      <c r="AE1839" s="5"/>
      <c r="AF1839" s="5"/>
      <c r="AG1839" s="5"/>
      <c r="AH1839" s="5"/>
      <c r="AI1839" s="5"/>
      <c r="AJ1839" s="5"/>
      <c r="AK1839" s="5"/>
      <c r="AL1839" s="5"/>
      <c r="AM1839" s="5"/>
      <c r="AN1839" s="5"/>
      <c r="AO1839" s="5"/>
      <c r="AP1839" s="5"/>
      <c r="AQ1839" s="5"/>
      <c r="AR1839" s="5"/>
      <c r="AS1839" s="5"/>
      <c r="AT1839" s="5"/>
      <c r="AU1839" s="5"/>
      <c r="AV1839" s="5"/>
      <c r="AW1839" s="5"/>
      <c r="AX1839" s="5"/>
      <c r="AY1839" s="5"/>
      <c r="AZ1839" s="5"/>
      <c r="BA1839" s="5"/>
      <c r="BB1839" s="5"/>
      <c r="BC1839" s="5"/>
      <c r="BD1839" s="5"/>
      <c r="BE1839" s="5"/>
      <c r="BF1839" s="5"/>
      <c r="BG1839" s="5"/>
      <c r="BH1839" s="5"/>
      <c r="BI1839" s="5"/>
      <c r="BJ1839" s="5"/>
      <c r="BK1839" s="5"/>
      <c r="BL1839" s="5"/>
      <c r="BM1839" s="5"/>
      <c r="BN1839" s="5"/>
      <c r="BO1839" s="5"/>
      <c r="BP1839" s="5"/>
      <c r="BQ1839" s="5"/>
      <c r="BR1839" s="5"/>
      <c r="BS1839" s="5"/>
      <c r="BT1839" s="5"/>
      <c r="BU1839" s="5"/>
      <c r="BV1839" s="5"/>
      <c r="BW1839" s="5"/>
      <c r="BX1839" s="5"/>
      <c r="BY1839" s="5"/>
      <c r="BZ1839" s="5"/>
      <c r="CA1839" s="5"/>
      <c r="CB1839" s="5"/>
      <c r="CC1839" s="5"/>
      <c r="CD1839" s="5"/>
      <c r="CE1839" s="5"/>
      <c r="CF1839" s="5"/>
      <c r="CG1839" s="5"/>
      <c r="CH1839" s="5"/>
      <c r="CI1839" s="5"/>
      <c r="CJ1839" s="5"/>
      <c r="CK1839" s="5"/>
      <c r="CL1839" s="5"/>
      <c r="CM1839" s="5"/>
      <c r="CN1839" s="5"/>
      <c r="CO1839" s="5"/>
      <c r="CP1839" s="5"/>
      <c r="CQ1839" s="5"/>
      <c r="CR1839" s="5"/>
      <c r="CS1839" s="5"/>
      <c r="CT1839" s="5"/>
      <c r="CU1839" s="5"/>
      <c r="CV1839" s="5"/>
    </row>
    <row r="1840" spans="2:100" x14ac:dyDescent="0.25"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S1840" s="3"/>
      <c r="BT1840" s="3"/>
      <c r="BU1840" s="3"/>
      <c r="BV1840" s="3"/>
      <c r="BW1840" s="3"/>
      <c r="BX1840" s="3"/>
      <c r="BY1840" s="3"/>
      <c r="BZ1840" s="3"/>
      <c r="CA1840" s="3"/>
      <c r="CB1840" s="3"/>
      <c r="CC1840" s="3"/>
      <c r="CD1840" s="3"/>
      <c r="CE1840" s="3"/>
      <c r="CF1840" s="3"/>
      <c r="CG1840" s="3"/>
      <c r="CH1840" s="3"/>
      <c r="CI1840" s="3"/>
      <c r="CJ1840" s="3"/>
      <c r="CK1840" s="3"/>
      <c r="CL1840" s="3"/>
      <c r="CM1840" s="3"/>
      <c r="CN1840" s="3"/>
      <c r="CO1840" s="3"/>
      <c r="CP1840" s="3"/>
      <c r="CQ1840" s="3"/>
      <c r="CR1840" s="3"/>
      <c r="CS1840" s="3"/>
      <c r="CT1840" s="3"/>
      <c r="CU1840" s="3"/>
      <c r="CV1840" s="3"/>
    </row>
    <row r="1841" spans="2:100" x14ac:dyDescent="0.25">
      <c r="B1841" s="4"/>
      <c r="C1841" s="4"/>
      <c r="D1841" s="4"/>
      <c r="E1841" s="4"/>
      <c r="F1841" s="4"/>
      <c r="G1841" s="4"/>
      <c r="H1841" s="4"/>
      <c r="I1841" s="4"/>
      <c r="J1841" s="4"/>
      <c r="K1841" s="4"/>
      <c r="L1841" s="4"/>
      <c r="M1841" s="4"/>
      <c r="N1841" s="4"/>
      <c r="O1841" s="4"/>
      <c r="P1841" s="4"/>
      <c r="Q1841" s="4"/>
      <c r="R1841" s="4"/>
      <c r="S1841" s="4"/>
      <c r="T1841" s="4"/>
      <c r="U1841" s="4"/>
      <c r="V1841" s="4"/>
      <c r="W1841" s="4"/>
      <c r="X1841" s="4"/>
      <c r="Y1841" s="4"/>
      <c r="Z1841" s="4"/>
      <c r="AA1841" s="4"/>
      <c r="AB1841" s="4"/>
      <c r="AC1841" s="4"/>
      <c r="AD1841" s="4"/>
      <c r="AE1841" s="4"/>
      <c r="AF1841" s="4"/>
      <c r="AG1841" s="4"/>
      <c r="AH1841" s="4"/>
      <c r="AI1841" s="4"/>
      <c r="AJ1841" s="4"/>
      <c r="AK1841" s="4"/>
      <c r="AL1841" s="4"/>
      <c r="AM1841" s="4"/>
      <c r="AN1841" s="4"/>
      <c r="AO1841" s="4"/>
      <c r="AP1841" s="4"/>
      <c r="AQ1841" s="4"/>
      <c r="AR1841" s="4"/>
      <c r="AS1841" s="4"/>
      <c r="AT1841" s="4"/>
      <c r="AU1841" s="4"/>
      <c r="AV1841" s="4"/>
      <c r="AW1841" s="4"/>
      <c r="AX1841" s="4"/>
      <c r="AY1841" s="4"/>
      <c r="AZ1841" s="4"/>
      <c r="BA1841" s="4"/>
      <c r="BB1841" s="4"/>
      <c r="BC1841" s="4"/>
      <c r="BD1841" s="4"/>
      <c r="BE1841" s="4"/>
      <c r="BF1841" s="4"/>
      <c r="BG1841" s="4"/>
      <c r="BH1841" s="4"/>
      <c r="BI1841" s="4"/>
      <c r="BJ1841" s="4"/>
      <c r="BK1841" s="4"/>
      <c r="BL1841" s="4"/>
      <c r="BM1841" s="4"/>
      <c r="BN1841" s="4"/>
      <c r="BO1841" s="4"/>
      <c r="BP1841" s="4"/>
      <c r="BQ1841" s="4"/>
      <c r="BR1841" s="4"/>
      <c r="BS1841" s="4"/>
      <c r="BT1841" s="4"/>
      <c r="BU1841" s="4"/>
      <c r="BV1841" s="4"/>
      <c r="BW1841" s="4"/>
      <c r="BX1841" s="4"/>
      <c r="BY1841" s="4"/>
      <c r="BZ1841" s="4"/>
      <c r="CA1841" s="4"/>
      <c r="CB1841" s="4"/>
      <c r="CC1841" s="4"/>
      <c r="CD1841" s="4"/>
      <c r="CE1841" s="4"/>
      <c r="CF1841" s="4"/>
      <c r="CG1841" s="4"/>
      <c r="CH1841" s="4"/>
      <c r="CI1841" s="4"/>
      <c r="CJ1841" s="4"/>
      <c r="CK1841" s="4"/>
      <c r="CL1841" s="4"/>
      <c r="CM1841" s="4"/>
      <c r="CN1841" s="4"/>
      <c r="CO1841" s="4"/>
      <c r="CP1841" s="4"/>
      <c r="CQ1841" s="4"/>
      <c r="CR1841" s="4"/>
      <c r="CS1841" s="4"/>
      <c r="CT1841" s="4"/>
      <c r="CU1841" s="4"/>
      <c r="CV1841" s="4"/>
    </row>
    <row r="1842" spans="2:100" x14ac:dyDescent="0.25">
      <c r="B1842" s="5"/>
      <c r="C1842" s="5"/>
      <c r="D1842" s="5"/>
      <c r="E1842" s="5"/>
      <c r="F1842" s="5"/>
      <c r="G1842" s="5"/>
      <c r="H1842" s="5"/>
      <c r="I1842" s="5"/>
      <c r="J1842" s="5"/>
      <c r="K1842" s="5"/>
      <c r="L1842" s="5"/>
      <c r="M1842" s="5"/>
      <c r="N1842" s="5"/>
      <c r="O1842" s="5"/>
      <c r="P1842" s="5"/>
      <c r="Q1842" s="5"/>
      <c r="R1842" s="5"/>
      <c r="S1842" s="5"/>
      <c r="T1842" s="5"/>
      <c r="U1842" s="5"/>
      <c r="V1842" s="5"/>
      <c r="W1842" s="5"/>
      <c r="X1842" s="5"/>
      <c r="Y1842" s="5"/>
      <c r="Z1842" s="5"/>
      <c r="AA1842" s="5"/>
      <c r="AB1842" s="5"/>
      <c r="AC1842" s="5"/>
      <c r="AD1842" s="5"/>
      <c r="AE1842" s="5"/>
      <c r="AF1842" s="5"/>
      <c r="AG1842" s="5"/>
      <c r="AH1842" s="5"/>
      <c r="AI1842" s="5"/>
      <c r="AJ1842" s="5"/>
      <c r="AK1842" s="5"/>
      <c r="AL1842" s="5"/>
      <c r="AM1842" s="5"/>
      <c r="AN1842" s="5"/>
      <c r="AO1842" s="5"/>
      <c r="AP1842" s="5"/>
      <c r="AQ1842" s="5"/>
      <c r="AR1842" s="5"/>
      <c r="AS1842" s="5"/>
      <c r="AT1842" s="5"/>
      <c r="AU1842" s="5"/>
      <c r="AV1842" s="5"/>
      <c r="AW1842" s="5"/>
      <c r="AX1842" s="5"/>
      <c r="AY1842" s="5"/>
      <c r="AZ1842" s="5"/>
      <c r="BA1842" s="5"/>
      <c r="BB1842" s="5"/>
      <c r="BC1842" s="5"/>
      <c r="BD1842" s="5"/>
      <c r="BE1842" s="5"/>
      <c r="BF1842" s="5"/>
      <c r="BG1842" s="5"/>
      <c r="BH1842" s="5"/>
      <c r="BI1842" s="5"/>
      <c r="BJ1842" s="5"/>
      <c r="BK1842" s="5"/>
      <c r="BL1842" s="5"/>
      <c r="BM1842" s="5"/>
      <c r="BN1842" s="5"/>
      <c r="BO1842" s="5"/>
      <c r="BP1842" s="5"/>
      <c r="BQ1842" s="5"/>
      <c r="BR1842" s="5"/>
      <c r="BS1842" s="5"/>
      <c r="BT1842" s="5"/>
      <c r="BU1842" s="5"/>
      <c r="BV1842" s="5"/>
      <c r="BW1842" s="5"/>
      <c r="BX1842" s="5"/>
      <c r="BY1842" s="5"/>
      <c r="BZ1842" s="5"/>
      <c r="CA1842" s="5"/>
      <c r="CB1842" s="5"/>
      <c r="CC1842" s="5"/>
      <c r="CD1842" s="5"/>
      <c r="CE1842" s="5"/>
      <c r="CF1842" s="5"/>
      <c r="CG1842" s="5"/>
      <c r="CH1842" s="5"/>
      <c r="CI1842" s="5"/>
      <c r="CJ1842" s="5"/>
      <c r="CK1842" s="5"/>
      <c r="CL1842" s="5"/>
      <c r="CM1842" s="5"/>
      <c r="CN1842" s="5"/>
      <c r="CO1842" s="5"/>
      <c r="CP1842" s="5"/>
      <c r="CQ1842" s="5"/>
      <c r="CR1842" s="5"/>
      <c r="CS1842" s="5"/>
      <c r="CT1842" s="5"/>
      <c r="CU1842" s="5"/>
      <c r="CV1842" s="5"/>
    </row>
    <row r="1843" spans="2:100" x14ac:dyDescent="0.25"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S1843" s="3"/>
      <c r="BT1843" s="3"/>
      <c r="BU1843" s="3"/>
      <c r="BV1843" s="3"/>
      <c r="BW1843" s="3"/>
      <c r="BX1843" s="3"/>
      <c r="BY1843" s="3"/>
      <c r="BZ1843" s="3"/>
      <c r="CA1843" s="3"/>
      <c r="CB1843" s="3"/>
      <c r="CC1843" s="3"/>
      <c r="CD1843" s="3"/>
      <c r="CE1843" s="3"/>
      <c r="CF1843" s="3"/>
      <c r="CG1843" s="3"/>
      <c r="CH1843" s="3"/>
      <c r="CI1843" s="3"/>
      <c r="CJ1843" s="3"/>
      <c r="CK1843" s="3"/>
      <c r="CL1843" s="3"/>
      <c r="CM1843" s="3"/>
      <c r="CN1843" s="3"/>
      <c r="CO1843" s="3"/>
      <c r="CP1843" s="3"/>
      <c r="CQ1843" s="3"/>
      <c r="CR1843" s="3"/>
      <c r="CS1843" s="3"/>
      <c r="CT1843" s="3"/>
      <c r="CU1843" s="3"/>
      <c r="CV1843" s="3"/>
    </row>
    <row r="1844" spans="2:100" x14ac:dyDescent="0.25">
      <c r="B1844" s="4"/>
      <c r="C1844" s="4"/>
      <c r="D1844" s="4"/>
      <c r="E1844" s="4"/>
      <c r="F1844" s="4"/>
      <c r="G1844" s="4"/>
      <c r="H1844" s="4"/>
      <c r="I1844" s="4"/>
      <c r="J1844" s="4"/>
      <c r="K1844" s="4"/>
      <c r="L1844" s="4"/>
      <c r="M1844" s="4"/>
      <c r="N1844" s="4"/>
      <c r="O1844" s="4"/>
      <c r="P1844" s="4"/>
      <c r="Q1844" s="4"/>
      <c r="R1844" s="4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  <c r="AC1844" s="4"/>
      <c r="AD1844" s="4"/>
      <c r="AE1844" s="4"/>
      <c r="AF1844" s="4"/>
      <c r="AG1844" s="4"/>
      <c r="AH1844" s="4"/>
      <c r="AI1844" s="4"/>
      <c r="AJ1844" s="4"/>
      <c r="AK1844" s="4"/>
      <c r="AL1844" s="4"/>
      <c r="AM1844" s="4"/>
      <c r="AN1844" s="4"/>
      <c r="AO1844" s="4"/>
      <c r="AP1844" s="4"/>
      <c r="AQ1844" s="4"/>
      <c r="AR1844" s="4"/>
      <c r="AS1844" s="4"/>
      <c r="AT1844" s="4"/>
      <c r="AU1844" s="4"/>
      <c r="AV1844" s="4"/>
      <c r="AW1844" s="4"/>
      <c r="AX1844" s="4"/>
      <c r="AY1844" s="4"/>
      <c r="AZ1844" s="4"/>
      <c r="BA1844" s="4"/>
      <c r="BB1844" s="4"/>
      <c r="BC1844" s="4"/>
      <c r="BD1844" s="4"/>
      <c r="BE1844" s="4"/>
      <c r="BF1844" s="4"/>
      <c r="BG1844" s="4"/>
      <c r="BH1844" s="4"/>
      <c r="BI1844" s="4"/>
      <c r="BJ1844" s="4"/>
      <c r="BK1844" s="4"/>
      <c r="BL1844" s="4"/>
      <c r="BM1844" s="4"/>
      <c r="BN1844" s="4"/>
      <c r="BO1844" s="4"/>
      <c r="BP1844" s="4"/>
      <c r="BQ1844" s="4"/>
      <c r="BR1844" s="4"/>
      <c r="BS1844" s="4"/>
      <c r="BT1844" s="4"/>
      <c r="BU1844" s="4"/>
      <c r="BV1844" s="4"/>
      <c r="BW1844" s="4"/>
      <c r="BX1844" s="4"/>
      <c r="BY1844" s="4"/>
      <c r="BZ1844" s="4"/>
      <c r="CA1844" s="4"/>
      <c r="CB1844" s="4"/>
      <c r="CC1844" s="4"/>
      <c r="CD1844" s="4"/>
      <c r="CE1844" s="4"/>
      <c r="CF1844" s="4"/>
      <c r="CG1844" s="4"/>
      <c r="CH1844" s="4"/>
      <c r="CI1844" s="4"/>
      <c r="CJ1844" s="4"/>
      <c r="CK1844" s="4"/>
      <c r="CL1844" s="4"/>
      <c r="CM1844" s="4"/>
      <c r="CN1844" s="4"/>
      <c r="CO1844" s="4"/>
      <c r="CP1844" s="4"/>
      <c r="CQ1844" s="4"/>
      <c r="CR1844" s="4"/>
      <c r="CS1844" s="4"/>
      <c r="CT1844" s="4"/>
      <c r="CU1844" s="4"/>
      <c r="CV1844" s="4"/>
    </row>
    <row r="1845" spans="2:100" x14ac:dyDescent="0.25">
      <c r="B1845" s="5"/>
      <c r="C1845" s="5"/>
      <c r="D1845" s="5"/>
      <c r="E1845" s="5"/>
      <c r="F1845" s="5"/>
      <c r="G1845" s="5"/>
      <c r="H1845" s="5"/>
      <c r="I1845" s="5"/>
      <c r="J1845" s="5"/>
      <c r="K1845" s="5"/>
      <c r="L1845" s="5"/>
      <c r="M1845" s="5"/>
      <c r="N1845" s="5"/>
      <c r="O1845" s="5"/>
      <c r="P1845" s="5"/>
      <c r="Q1845" s="5"/>
      <c r="R1845" s="5"/>
      <c r="S1845" s="5"/>
      <c r="T1845" s="5"/>
      <c r="U1845" s="5"/>
      <c r="V1845" s="5"/>
      <c r="W1845" s="5"/>
      <c r="X1845" s="5"/>
      <c r="Y1845" s="5"/>
      <c r="Z1845" s="5"/>
      <c r="AA1845" s="5"/>
      <c r="AB1845" s="5"/>
      <c r="AC1845" s="5"/>
      <c r="AD1845" s="5"/>
      <c r="AE1845" s="5"/>
      <c r="AF1845" s="5"/>
      <c r="AG1845" s="5"/>
      <c r="AH1845" s="5"/>
      <c r="AI1845" s="5"/>
      <c r="AJ1845" s="5"/>
      <c r="AK1845" s="5"/>
      <c r="AL1845" s="5"/>
      <c r="AM1845" s="5"/>
      <c r="AN1845" s="5"/>
      <c r="AO1845" s="5"/>
      <c r="AP1845" s="5"/>
      <c r="AQ1845" s="5"/>
      <c r="AR1845" s="5"/>
      <c r="AS1845" s="5"/>
      <c r="AT1845" s="5"/>
      <c r="AU1845" s="5"/>
      <c r="AV1845" s="5"/>
      <c r="AW1845" s="5"/>
      <c r="AX1845" s="5"/>
      <c r="AY1845" s="5"/>
      <c r="AZ1845" s="5"/>
      <c r="BA1845" s="5"/>
      <c r="BB1845" s="5"/>
      <c r="BC1845" s="5"/>
      <c r="BD1845" s="5"/>
      <c r="BE1845" s="5"/>
      <c r="BF1845" s="5"/>
      <c r="BG1845" s="5"/>
      <c r="BH1845" s="5"/>
      <c r="BI1845" s="5"/>
      <c r="BJ1845" s="5"/>
      <c r="BK1845" s="5"/>
      <c r="BL1845" s="5"/>
      <c r="BM1845" s="5"/>
      <c r="BN1845" s="5"/>
      <c r="BO1845" s="5"/>
      <c r="BP1845" s="5"/>
      <c r="BQ1845" s="5"/>
      <c r="BR1845" s="5"/>
      <c r="BS1845" s="5"/>
      <c r="BT1845" s="5"/>
      <c r="BU1845" s="5"/>
      <c r="BV1845" s="5"/>
      <c r="BW1845" s="5"/>
      <c r="BX1845" s="5"/>
      <c r="BY1845" s="5"/>
      <c r="BZ1845" s="5"/>
      <c r="CA1845" s="5"/>
      <c r="CB1845" s="5"/>
      <c r="CC1845" s="5"/>
      <c r="CD1845" s="5"/>
      <c r="CE1845" s="5"/>
      <c r="CF1845" s="5"/>
      <c r="CG1845" s="5"/>
      <c r="CH1845" s="5"/>
      <c r="CI1845" s="5"/>
      <c r="CJ1845" s="5"/>
      <c r="CK1845" s="5"/>
      <c r="CL1845" s="5"/>
      <c r="CM1845" s="5"/>
      <c r="CN1845" s="5"/>
      <c r="CO1845" s="5"/>
      <c r="CP1845" s="5"/>
      <c r="CQ1845" s="5"/>
      <c r="CR1845" s="5"/>
      <c r="CS1845" s="5"/>
      <c r="CT1845" s="5"/>
      <c r="CU1845" s="5"/>
      <c r="CV1845" s="5"/>
    </row>
    <row r="1846" spans="2:100" x14ac:dyDescent="0.25"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S1846" s="3"/>
      <c r="BT1846" s="3"/>
      <c r="BU1846" s="3"/>
      <c r="BV1846" s="3"/>
      <c r="BW1846" s="3"/>
      <c r="BX1846" s="3"/>
      <c r="BY1846" s="3"/>
      <c r="BZ1846" s="3"/>
      <c r="CA1846" s="3"/>
      <c r="CB1846" s="3"/>
      <c r="CC1846" s="3"/>
      <c r="CD1846" s="3"/>
      <c r="CE1846" s="3"/>
      <c r="CF1846" s="3"/>
      <c r="CG1846" s="3"/>
      <c r="CH1846" s="3"/>
      <c r="CI1846" s="3"/>
      <c r="CJ1846" s="3"/>
      <c r="CK1846" s="3"/>
      <c r="CL1846" s="3"/>
      <c r="CM1846" s="3"/>
      <c r="CN1846" s="3"/>
      <c r="CO1846" s="3"/>
      <c r="CP1846" s="3"/>
      <c r="CQ1846" s="3"/>
      <c r="CR1846" s="3"/>
      <c r="CS1846" s="3"/>
      <c r="CT1846" s="3"/>
      <c r="CU1846" s="3"/>
      <c r="CV1846" s="3"/>
    </row>
    <row r="1847" spans="2:100" x14ac:dyDescent="0.25">
      <c r="B1847" s="4"/>
      <c r="C1847" s="4"/>
      <c r="D1847" s="4"/>
      <c r="E1847" s="4"/>
      <c r="F1847" s="4"/>
      <c r="G1847" s="4"/>
      <c r="H1847" s="4"/>
      <c r="I1847" s="4"/>
      <c r="J1847" s="4"/>
      <c r="K1847" s="4"/>
      <c r="L1847" s="4"/>
      <c r="M1847" s="4"/>
      <c r="N1847" s="4"/>
      <c r="O1847" s="4"/>
      <c r="P1847" s="4"/>
      <c r="Q1847" s="4"/>
      <c r="R1847" s="4"/>
      <c r="S1847" s="4"/>
      <c r="T1847" s="4"/>
      <c r="U1847" s="4"/>
      <c r="V1847" s="4"/>
      <c r="W1847" s="4"/>
      <c r="X1847" s="4"/>
      <c r="Y1847" s="4"/>
      <c r="Z1847" s="4"/>
      <c r="AA1847" s="4"/>
      <c r="AB1847" s="4"/>
      <c r="AC1847" s="4"/>
      <c r="AD1847" s="4"/>
      <c r="AE1847" s="4"/>
      <c r="AF1847" s="4"/>
      <c r="AG1847" s="4"/>
      <c r="AH1847" s="4"/>
      <c r="AI1847" s="4"/>
      <c r="AJ1847" s="4"/>
      <c r="AK1847" s="4"/>
      <c r="AL1847" s="4"/>
      <c r="AM1847" s="4"/>
      <c r="AN1847" s="4"/>
      <c r="AO1847" s="4"/>
      <c r="AP1847" s="4"/>
      <c r="AQ1847" s="4"/>
      <c r="AR1847" s="4"/>
      <c r="AS1847" s="4"/>
      <c r="AT1847" s="4"/>
      <c r="AU1847" s="4"/>
      <c r="AV1847" s="4"/>
      <c r="AW1847" s="4"/>
      <c r="AX1847" s="4"/>
      <c r="AY1847" s="4"/>
      <c r="AZ1847" s="4"/>
      <c r="BA1847" s="4"/>
      <c r="BB1847" s="4"/>
      <c r="BC1847" s="4"/>
      <c r="BD1847" s="4"/>
      <c r="BE1847" s="4"/>
      <c r="BF1847" s="4"/>
      <c r="BG1847" s="4"/>
      <c r="BH1847" s="4"/>
      <c r="BI1847" s="4"/>
      <c r="BJ1847" s="4"/>
      <c r="BK1847" s="4"/>
      <c r="BL1847" s="4"/>
      <c r="BM1847" s="4"/>
      <c r="BN1847" s="4"/>
      <c r="BO1847" s="4"/>
      <c r="BP1847" s="4"/>
      <c r="BQ1847" s="4"/>
      <c r="BR1847" s="4"/>
      <c r="BS1847" s="4"/>
      <c r="BT1847" s="4"/>
      <c r="BU1847" s="4"/>
      <c r="BV1847" s="4"/>
      <c r="BW1847" s="4"/>
      <c r="BX1847" s="4"/>
      <c r="BY1847" s="4"/>
      <c r="BZ1847" s="4"/>
      <c r="CA1847" s="4"/>
      <c r="CB1847" s="4"/>
      <c r="CC1847" s="4"/>
      <c r="CD1847" s="4"/>
      <c r="CE1847" s="4"/>
      <c r="CF1847" s="4"/>
      <c r="CG1847" s="4"/>
      <c r="CH1847" s="4"/>
      <c r="CI1847" s="4"/>
      <c r="CJ1847" s="4"/>
      <c r="CK1847" s="4"/>
      <c r="CL1847" s="4"/>
      <c r="CM1847" s="4"/>
      <c r="CN1847" s="4"/>
      <c r="CO1847" s="4"/>
      <c r="CP1847" s="4"/>
      <c r="CQ1847" s="4"/>
      <c r="CR1847" s="4"/>
      <c r="CS1847" s="4"/>
      <c r="CT1847" s="4"/>
      <c r="CU1847" s="4"/>
      <c r="CV1847" s="4"/>
    </row>
    <row r="1848" spans="2:100" x14ac:dyDescent="0.25">
      <c r="B1848" s="5"/>
      <c r="C1848" s="5"/>
      <c r="D1848" s="5"/>
      <c r="E1848" s="5"/>
      <c r="F1848" s="5"/>
      <c r="G1848" s="5"/>
      <c r="H1848" s="5"/>
      <c r="I1848" s="5"/>
      <c r="J1848" s="5"/>
      <c r="K1848" s="5"/>
      <c r="L1848" s="5"/>
      <c r="M1848" s="5"/>
      <c r="N1848" s="5"/>
      <c r="O1848" s="5"/>
      <c r="P1848" s="5"/>
      <c r="Q1848" s="5"/>
      <c r="R1848" s="5"/>
      <c r="S1848" s="5"/>
      <c r="T1848" s="5"/>
      <c r="U1848" s="5"/>
      <c r="V1848" s="5"/>
      <c r="W1848" s="5"/>
      <c r="X1848" s="5"/>
      <c r="Y1848" s="5"/>
      <c r="Z1848" s="5"/>
      <c r="AA1848" s="5"/>
      <c r="AB1848" s="5"/>
      <c r="AC1848" s="5"/>
      <c r="AD1848" s="5"/>
      <c r="AE1848" s="5"/>
      <c r="AF1848" s="5"/>
      <c r="AG1848" s="5"/>
      <c r="AH1848" s="5"/>
      <c r="AI1848" s="5"/>
      <c r="AJ1848" s="5"/>
      <c r="AK1848" s="5"/>
      <c r="AL1848" s="5"/>
      <c r="AM1848" s="5"/>
      <c r="AN1848" s="5"/>
      <c r="AO1848" s="5"/>
      <c r="AP1848" s="5"/>
      <c r="AQ1848" s="5"/>
      <c r="AR1848" s="5"/>
      <c r="AS1848" s="5"/>
      <c r="AT1848" s="5"/>
      <c r="AU1848" s="5"/>
      <c r="AV1848" s="5"/>
      <c r="AW1848" s="5"/>
      <c r="AX1848" s="5"/>
      <c r="AY1848" s="5"/>
      <c r="AZ1848" s="5"/>
      <c r="BA1848" s="5"/>
      <c r="BB1848" s="5"/>
      <c r="BC1848" s="5"/>
      <c r="BD1848" s="5"/>
      <c r="BE1848" s="5"/>
      <c r="BF1848" s="5"/>
      <c r="BG1848" s="5"/>
      <c r="BH1848" s="5"/>
      <c r="BI1848" s="5"/>
      <c r="BJ1848" s="5"/>
      <c r="BK1848" s="5"/>
      <c r="BL1848" s="5"/>
      <c r="BM1848" s="5"/>
      <c r="BN1848" s="5"/>
      <c r="BO1848" s="5"/>
      <c r="BP1848" s="5"/>
      <c r="BQ1848" s="5"/>
      <c r="BR1848" s="5"/>
      <c r="BS1848" s="5"/>
      <c r="BT1848" s="5"/>
      <c r="BU1848" s="5"/>
      <c r="BV1848" s="5"/>
      <c r="BW1848" s="5"/>
      <c r="BX1848" s="5"/>
      <c r="BY1848" s="5"/>
      <c r="BZ1848" s="5"/>
      <c r="CA1848" s="5"/>
      <c r="CB1848" s="5"/>
      <c r="CC1848" s="5"/>
      <c r="CD1848" s="5"/>
      <c r="CE1848" s="5"/>
      <c r="CF1848" s="5"/>
      <c r="CG1848" s="5"/>
      <c r="CH1848" s="5"/>
      <c r="CI1848" s="5"/>
      <c r="CJ1848" s="5"/>
      <c r="CK1848" s="5"/>
      <c r="CL1848" s="5"/>
      <c r="CM1848" s="5"/>
      <c r="CN1848" s="5"/>
      <c r="CO1848" s="5"/>
      <c r="CP1848" s="5"/>
      <c r="CQ1848" s="5"/>
      <c r="CR1848" s="5"/>
      <c r="CS1848" s="5"/>
      <c r="CT1848" s="5"/>
      <c r="CU1848" s="5"/>
      <c r="CV1848" s="5"/>
    </row>
    <row r="1849" spans="2:100" x14ac:dyDescent="0.25"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S1849" s="3"/>
      <c r="BT1849" s="3"/>
      <c r="BU1849" s="3"/>
      <c r="BV1849" s="3"/>
      <c r="BW1849" s="3"/>
      <c r="BX1849" s="3"/>
      <c r="BY1849" s="3"/>
      <c r="BZ1849" s="3"/>
      <c r="CA1849" s="3"/>
      <c r="CB1849" s="3"/>
      <c r="CC1849" s="3"/>
      <c r="CD1849" s="3"/>
      <c r="CE1849" s="3"/>
      <c r="CF1849" s="3"/>
      <c r="CG1849" s="3"/>
      <c r="CH1849" s="3"/>
      <c r="CI1849" s="3"/>
      <c r="CJ1849" s="3"/>
      <c r="CK1849" s="3"/>
      <c r="CL1849" s="3"/>
      <c r="CM1849" s="3"/>
      <c r="CN1849" s="3"/>
      <c r="CO1849" s="3"/>
      <c r="CP1849" s="3"/>
      <c r="CQ1849" s="3"/>
      <c r="CR1849" s="3"/>
      <c r="CS1849" s="3"/>
      <c r="CT1849" s="3"/>
      <c r="CU1849" s="3"/>
      <c r="CV1849" s="3"/>
    </row>
    <row r="1850" spans="2:100" x14ac:dyDescent="0.25">
      <c r="B1850" s="4"/>
      <c r="C1850" s="4"/>
      <c r="D1850" s="4"/>
      <c r="E1850" s="4"/>
      <c r="F1850" s="4"/>
      <c r="G1850" s="4"/>
      <c r="H1850" s="4"/>
      <c r="I1850" s="4"/>
      <c r="J1850" s="4"/>
      <c r="K1850" s="4"/>
      <c r="L1850" s="4"/>
      <c r="M1850" s="4"/>
      <c r="N1850" s="4"/>
      <c r="O1850" s="4"/>
      <c r="P1850" s="4"/>
      <c r="Q1850" s="4"/>
      <c r="R1850" s="4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  <c r="AC1850" s="4"/>
      <c r="AD1850" s="4"/>
      <c r="AE1850" s="4"/>
      <c r="AF1850" s="4"/>
      <c r="AG1850" s="4"/>
      <c r="AH1850" s="4"/>
      <c r="AI1850" s="4"/>
      <c r="AJ1850" s="4"/>
      <c r="AK1850" s="4"/>
      <c r="AL1850" s="4"/>
      <c r="AM1850" s="4"/>
      <c r="AN1850" s="4"/>
      <c r="AO1850" s="4"/>
      <c r="AP1850" s="4"/>
      <c r="AQ1850" s="4"/>
      <c r="AR1850" s="4"/>
      <c r="AS1850" s="4"/>
      <c r="AT1850" s="4"/>
      <c r="AU1850" s="4"/>
      <c r="AV1850" s="4"/>
      <c r="AW1850" s="4"/>
      <c r="AX1850" s="4"/>
      <c r="AY1850" s="4"/>
      <c r="AZ1850" s="4"/>
      <c r="BA1850" s="4"/>
      <c r="BB1850" s="4"/>
      <c r="BC1850" s="4"/>
      <c r="BD1850" s="4"/>
      <c r="BE1850" s="4"/>
      <c r="BF1850" s="4"/>
      <c r="BG1850" s="4"/>
      <c r="BH1850" s="4"/>
      <c r="BI1850" s="4"/>
      <c r="BJ1850" s="4"/>
      <c r="BK1850" s="4"/>
      <c r="BL1850" s="4"/>
      <c r="BM1850" s="4"/>
      <c r="BN1850" s="4"/>
      <c r="BO1850" s="4"/>
      <c r="BP1850" s="4"/>
      <c r="BQ1850" s="4"/>
      <c r="BR1850" s="4"/>
      <c r="BS1850" s="4"/>
      <c r="BT1850" s="4"/>
      <c r="BU1850" s="4"/>
      <c r="BV1850" s="4"/>
      <c r="BW1850" s="4"/>
      <c r="BX1850" s="4"/>
      <c r="BY1850" s="4"/>
      <c r="BZ1850" s="4"/>
      <c r="CA1850" s="4"/>
      <c r="CB1850" s="4"/>
      <c r="CC1850" s="4"/>
      <c r="CD1850" s="4"/>
      <c r="CE1850" s="4"/>
      <c r="CF1850" s="4"/>
      <c r="CG1850" s="4"/>
      <c r="CH1850" s="4"/>
      <c r="CI1850" s="4"/>
      <c r="CJ1850" s="4"/>
      <c r="CK1850" s="4"/>
      <c r="CL1850" s="4"/>
      <c r="CM1850" s="4"/>
      <c r="CN1850" s="4"/>
      <c r="CO1850" s="4"/>
      <c r="CP1850" s="4"/>
      <c r="CQ1850" s="4"/>
      <c r="CR1850" s="4"/>
      <c r="CS1850" s="4"/>
      <c r="CT1850" s="4"/>
      <c r="CU1850" s="4"/>
      <c r="CV1850" s="4"/>
    </row>
    <row r="1851" spans="2:100" x14ac:dyDescent="0.25">
      <c r="B1851" s="5"/>
      <c r="C1851" s="5"/>
      <c r="D1851" s="5"/>
      <c r="E1851" s="5"/>
      <c r="F1851" s="5"/>
      <c r="G1851" s="5"/>
      <c r="H1851" s="5"/>
      <c r="I1851" s="5"/>
      <c r="J1851" s="5"/>
      <c r="K1851" s="5"/>
      <c r="L1851" s="5"/>
      <c r="M1851" s="5"/>
      <c r="N1851" s="5"/>
      <c r="O1851" s="5"/>
      <c r="P1851" s="5"/>
      <c r="Q1851" s="5"/>
      <c r="R1851" s="5"/>
      <c r="S1851" s="5"/>
      <c r="T1851" s="5"/>
      <c r="U1851" s="5"/>
      <c r="V1851" s="5"/>
      <c r="W1851" s="5"/>
      <c r="X1851" s="5"/>
      <c r="Y1851" s="5"/>
      <c r="Z1851" s="5"/>
      <c r="AA1851" s="5"/>
      <c r="AB1851" s="5"/>
      <c r="AC1851" s="5"/>
      <c r="AD1851" s="5"/>
      <c r="AE1851" s="5"/>
      <c r="AF1851" s="5"/>
      <c r="AG1851" s="5"/>
      <c r="AH1851" s="5"/>
      <c r="AI1851" s="5"/>
      <c r="AJ1851" s="5"/>
      <c r="AK1851" s="5"/>
      <c r="AL1851" s="5"/>
      <c r="AM1851" s="5"/>
      <c r="AN1851" s="5"/>
      <c r="AO1851" s="5"/>
      <c r="AP1851" s="5"/>
      <c r="AQ1851" s="5"/>
      <c r="AR1851" s="5"/>
      <c r="AS1851" s="5"/>
      <c r="AT1851" s="5"/>
      <c r="AU1851" s="5"/>
      <c r="AV1851" s="5"/>
      <c r="AW1851" s="5"/>
      <c r="AX1851" s="5"/>
      <c r="AY1851" s="5"/>
      <c r="AZ1851" s="5"/>
      <c r="BA1851" s="5"/>
      <c r="BB1851" s="5"/>
      <c r="BC1851" s="5"/>
      <c r="BD1851" s="5"/>
      <c r="BE1851" s="5"/>
      <c r="BF1851" s="5"/>
      <c r="BG1851" s="5"/>
      <c r="BH1851" s="5"/>
      <c r="BI1851" s="5"/>
      <c r="BJ1851" s="5"/>
      <c r="BK1851" s="5"/>
      <c r="BL1851" s="5"/>
      <c r="BM1851" s="5"/>
      <c r="BN1851" s="5"/>
      <c r="BO1851" s="5"/>
      <c r="BP1851" s="5"/>
      <c r="BQ1851" s="5"/>
      <c r="BR1851" s="5"/>
      <c r="BS1851" s="5"/>
      <c r="BT1851" s="5"/>
      <c r="BU1851" s="5"/>
      <c r="BV1851" s="5"/>
      <c r="BW1851" s="5"/>
      <c r="BX1851" s="5"/>
      <c r="BY1851" s="5"/>
      <c r="BZ1851" s="5"/>
      <c r="CA1851" s="5"/>
      <c r="CB1851" s="5"/>
      <c r="CC1851" s="5"/>
      <c r="CD1851" s="5"/>
      <c r="CE1851" s="5"/>
      <c r="CF1851" s="5"/>
      <c r="CG1851" s="5"/>
      <c r="CH1851" s="5"/>
      <c r="CI1851" s="5"/>
      <c r="CJ1851" s="5"/>
      <c r="CK1851" s="5"/>
      <c r="CL1851" s="5"/>
      <c r="CM1851" s="5"/>
      <c r="CN1851" s="5"/>
      <c r="CO1851" s="5"/>
      <c r="CP1851" s="5"/>
      <c r="CQ1851" s="5"/>
      <c r="CR1851" s="5"/>
      <c r="CS1851" s="5"/>
      <c r="CT1851" s="5"/>
      <c r="CU1851" s="5"/>
      <c r="CV1851" s="5"/>
    </row>
    <row r="1852" spans="2:100" x14ac:dyDescent="0.25"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S1852" s="3"/>
      <c r="BT1852" s="3"/>
      <c r="BU1852" s="3"/>
      <c r="BV1852" s="3"/>
      <c r="BW1852" s="3"/>
      <c r="BX1852" s="3"/>
      <c r="BY1852" s="3"/>
      <c r="BZ1852" s="3"/>
      <c r="CA1852" s="3"/>
      <c r="CB1852" s="3"/>
      <c r="CC1852" s="3"/>
      <c r="CD1852" s="3"/>
      <c r="CE1852" s="3"/>
      <c r="CF1852" s="3"/>
      <c r="CG1852" s="3"/>
      <c r="CH1852" s="3"/>
      <c r="CI1852" s="3"/>
      <c r="CJ1852" s="3"/>
      <c r="CK1852" s="3"/>
      <c r="CL1852" s="3"/>
      <c r="CM1852" s="3"/>
      <c r="CN1852" s="3"/>
      <c r="CO1852" s="3"/>
      <c r="CP1852" s="3"/>
      <c r="CQ1852" s="3"/>
      <c r="CR1852" s="3"/>
      <c r="CS1852" s="3"/>
      <c r="CT1852" s="3"/>
      <c r="CU1852" s="3"/>
      <c r="CV1852" s="3"/>
    </row>
    <row r="1853" spans="2:100" x14ac:dyDescent="0.25">
      <c r="B1853" s="4"/>
      <c r="C1853" s="4"/>
      <c r="D1853" s="4"/>
      <c r="E1853" s="4"/>
      <c r="F1853" s="4"/>
      <c r="G1853" s="4"/>
      <c r="H1853" s="4"/>
      <c r="I1853" s="4"/>
      <c r="J1853" s="4"/>
      <c r="K1853" s="4"/>
      <c r="L1853" s="4"/>
      <c r="M1853" s="4"/>
      <c r="N1853" s="4"/>
      <c r="O1853" s="4"/>
      <c r="P1853" s="4"/>
      <c r="Q1853" s="4"/>
      <c r="R1853" s="4"/>
      <c r="S1853" s="4"/>
      <c r="T1853" s="4"/>
      <c r="U1853" s="4"/>
      <c r="V1853" s="4"/>
      <c r="W1853" s="4"/>
      <c r="X1853" s="4"/>
      <c r="Y1853" s="4"/>
      <c r="Z1853" s="4"/>
      <c r="AA1853" s="4"/>
      <c r="AB1853" s="4"/>
      <c r="AC1853" s="4"/>
      <c r="AD1853" s="4"/>
      <c r="AE1853" s="4"/>
      <c r="AF1853" s="4"/>
      <c r="AG1853" s="4"/>
      <c r="AH1853" s="4"/>
      <c r="AI1853" s="4"/>
      <c r="AJ1853" s="4"/>
      <c r="AK1853" s="4"/>
      <c r="AL1853" s="4"/>
      <c r="AM1853" s="4"/>
      <c r="AN1853" s="4"/>
      <c r="AO1853" s="4"/>
      <c r="AP1853" s="4"/>
      <c r="AQ1853" s="4"/>
      <c r="AR1853" s="4"/>
      <c r="AS1853" s="4"/>
      <c r="AT1853" s="4"/>
      <c r="AU1853" s="4"/>
      <c r="AV1853" s="4"/>
      <c r="AW1853" s="4"/>
      <c r="AX1853" s="4"/>
      <c r="AY1853" s="4"/>
      <c r="AZ1853" s="4"/>
      <c r="BA1853" s="4"/>
      <c r="BB1853" s="4"/>
      <c r="BC1853" s="4"/>
      <c r="BD1853" s="4"/>
      <c r="BE1853" s="4"/>
      <c r="BF1853" s="4"/>
      <c r="BG1853" s="4"/>
      <c r="BH1853" s="4"/>
      <c r="BI1853" s="4"/>
      <c r="BJ1853" s="4"/>
      <c r="BK1853" s="4"/>
      <c r="BL1853" s="4"/>
      <c r="BM1853" s="4"/>
      <c r="BN1853" s="4"/>
      <c r="BO1853" s="4"/>
      <c r="BP1853" s="4"/>
      <c r="BQ1853" s="4"/>
      <c r="BR1853" s="4"/>
      <c r="BS1853" s="4"/>
      <c r="BT1853" s="4"/>
      <c r="BU1853" s="4"/>
      <c r="BV1853" s="4"/>
      <c r="BW1853" s="4"/>
      <c r="BX1853" s="4"/>
      <c r="BY1853" s="4"/>
      <c r="BZ1853" s="4"/>
      <c r="CA1853" s="4"/>
      <c r="CB1853" s="4"/>
      <c r="CC1853" s="4"/>
      <c r="CD1853" s="4"/>
      <c r="CE1853" s="4"/>
      <c r="CF1853" s="4"/>
      <c r="CG1853" s="4"/>
      <c r="CH1853" s="4"/>
      <c r="CI1853" s="4"/>
      <c r="CJ1853" s="4"/>
      <c r="CK1853" s="4"/>
      <c r="CL1853" s="4"/>
      <c r="CM1853" s="4"/>
      <c r="CN1853" s="4"/>
      <c r="CO1853" s="4"/>
      <c r="CP1853" s="4"/>
      <c r="CQ1853" s="4"/>
      <c r="CR1853" s="4"/>
      <c r="CS1853" s="4"/>
      <c r="CT1853" s="4"/>
      <c r="CU1853" s="4"/>
      <c r="CV1853" s="4"/>
    </row>
    <row r="1854" spans="2:100" x14ac:dyDescent="0.25">
      <c r="B1854" s="5"/>
      <c r="C1854" s="5"/>
      <c r="D1854" s="5"/>
      <c r="E1854" s="5"/>
      <c r="F1854" s="5"/>
      <c r="G1854" s="5"/>
      <c r="H1854" s="5"/>
      <c r="I1854" s="5"/>
      <c r="J1854" s="5"/>
      <c r="K1854" s="5"/>
      <c r="L1854" s="5"/>
      <c r="M1854" s="5"/>
      <c r="N1854" s="5"/>
      <c r="O1854" s="5"/>
      <c r="P1854" s="5"/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  <c r="AH1854" s="5"/>
      <c r="AI1854" s="5"/>
      <c r="AJ1854" s="5"/>
      <c r="AK1854" s="5"/>
      <c r="AL1854" s="5"/>
      <c r="AM1854" s="5"/>
      <c r="AN1854" s="5"/>
      <c r="AO1854" s="5"/>
      <c r="AP1854" s="5"/>
      <c r="AQ1854" s="5"/>
      <c r="AR1854" s="5"/>
      <c r="AS1854" s="5"/>
      <c r="AT1854" s="5"/>
      <c r="AU1854" s="5"/>
      <c r="AV1854" s="5"/>
      <c r="AW1854" s="5"/>
      <c r="AX1854" s="5"/>
      <c r="AY1854" s="5"/>
      <c r="AZ1854" s="5"/>
      <c r="BA1854" s="5"/>
      <c r="BB1854" s="5"/>
      <c r="BC1854" s="5"/>
      <c r="BD1854" s="5"/>
      <c r="BE1854" s="5"/>
      <c r="BF1854" s="5"/>
      <c r="BG1854" s="5"/>
      <c r="BH1854" s="5"/>
      <c r="BI1854" s="5"/>
      <c r="BJ1854" s="5"/>
      <c r="BK1854" s="5"/>
      <c r="BL1854" s="5"/>
      <c r="BM1854" s="5"/>
      <c r="BN1854" s="5"/>
      <c r="BO1854" s="5"/>
      <c r="BP1854" s="5"/>
      <c r="BQ1854" s="5"/>
      <c r="BR1854" s="5"/>
      <c r="BS1854" s="5"/>
      <c r="BT1854" s="5"/>
      <c r="BU1854" s="5"/>
      <c r="BV1854" s="5"/>
      <c r="BW1854" s="5"/>
      <c r="BX1854" s="5"/>
      <c r="BY1854" s="5"/>
      <c r="BZ1854" s="5"/>
      <c r="CA1854" s="5"/>
      <c r="CB1854" s="5"/>
      <c r="CC1854" s="5"/>
      <c r="CD1854" s="5"/>
      <c r="CE1854" s="5"/>
      <c r="CF1854" s="5"/>
      <c r="CG1854" s="5"/>
      <c r="CH1854" s="5"/>
      <c r="CI1854" s="5"/>
      <c r="CJ1854" s="5"/>
      <c r="CK1854" s="5"/>
      <c r="CL1854" s="5"/>
      <c r="CM1854" s="5"/>
      <c r="CN1854" s="5"/>
      <c r="CO1854" s="5"/>
      <c r="CP1854" s="5"/>
      <c r="CQ1854" s="5"/>
      <c r="CR1854" s="5"/>
      <c r="CS1854" s="5"/>
      <c r="CT1854" s="5"/>
      <c r="CU1854" s="5"/>
      <c r="CV1854" s="5"/>
    </row>
    <row r="1855" spans="2:100" x14ac:dyDescent="0.25"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S1855" s="3"/>
      <c r="BT1855" s="3"/>
      <c r="BU1855" s="3"/>
      <c r="BV1855" s="3"/>
      <c r="BW1855" s="3"/>
      <c r="BX1855" s="3"/>
      <c r="BY1855" s="3"/>
      <c r="BZ1855" s="3"/>
      <c r="CA1855" s="3"/>
      <c r="CB1855" s="3"/>
      <c r="CC1855" s="3"/>
      <c r="CD1855" s="3"/>
      <c r="CE1855" s="3"/>
      <c r="CF1855" s="3"/>
      <c r="CG1855" s="3"/>
      <c r="CH1855" s="3"/>
      <c r="CI1855" s="3"/>
      <c r="CJ1855" s="3"/>
      <c r="CK1855" s="3"/>
      <c r="CL1855" s="3"/>
      <c r="CM1855" s="3"/>
      <c r="CN1855" s="3"/>
      <c r="CO1855" s="3"/>
      <c r="CP1855" s="3"/>
      <c r="CQ1855" s="3"/>
      <c r="CR1855" s="3"/>
      <c r="CS1855" s="3"/>
      <c r="CT1855" s="3"/>
      <c r="CU1855" s="3"/>
      <c r="CV1855" s="3"/>
    </row>
    <row r="1856" spans="2:100" x14ac:dyDescent="0.25">
      <c r="B1856" s="4"/>
      <c r="C1856" s="4"/>
      <c r="D1856" s="4"/>
      <c r="E1856" s="4"/>
      <c r="F1856" s="4"/>
      <c r="G1856" s="4"/>
      <c r="H1856" s="4"/>
      <c r="I1856" s="4"/>
      <c r="J1856" s="4"/>
      <c r="K1856" s="4"/>
      <c r="L1856" s="4"/>
      <c r="M1856" s="4"/>
      <c r="N1856" s="4"/>
      <c r="O1856" s="4"/>
      <c r="P1856" s="4"/>
      <c r="Q1856" s="4"/>
      <c r="R1856" s="4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  <c r="AC1856" s="4"/>
      <c r="AD1856" s="4"/>
      <c r="AE1856" s="4"/>
      <c r="AF1856" s="4"/>
      <c r="AG1856" s="4"/>
      <c r="AH1856" s="4"/>
      <c r="AI1856" s="4"/>
      <c r="AJ1856" s="4"/>
      <c r="AK1856" s="4"/>
      <c r="AL1856" s="4"/>
      <c r="AM1856" s="4"/>
      <c r="AN1856" s="4"/>
      <c r="AO1856" s="4"/>
      <c r="AP1856" s="4"/>
      <c r="AQ1856" s="4"/>
      <c r="AR1856" s="4"/>
      <c r="AS1856" s="4"/>
      <c r="AT1856" s="4"/>
      <c r="AU1856" s="4"/>
      <c r="AV1856" s="4"/>
      <c r="AW1856" s="4"/>
      <c r="AX1856" s="4"/>
      <c r="AY1856" s="4"/>
      <c r="AZ1856" s="4"/>
      <c r="BA1856" s="4"/>
      <c r="BB1856" s="4"/>
      <c r="BC1856" s="4"/>
      <c r="BD1856" s="4"/>
      <c r="BE1856" s="4"/>
      <c r="BF1856" s="4"/>
      <c r="BG1856" s="4"/>
      <c r="BH1856" s="4"/>
      <c r="BI1856" s="4"/>
      <c r="BJ1856" s="4"/>
      <c r="BK1856" s="4"/>
      <c r="BL1856" s="4"/>
      <c r="BM1856" s="4"/>
      <c r="BN1856" s="4"/>
      <c r="BO1856" s="4"/>
      <c r="BP1856" s="4"/>
      <c r="BQ1856" s="4"/>
      <c r="BR1856" s="4"/>
      <c r="BS1856" s="4"/>
      <c r="BT1856" s="4"/>
      <c r="BU1856" s="4"/>
      <c r="BV1856" s="4"/>
      <c r="BW1856" s="4"/>
      <c r="BX1856" s="4"/>
      <c r="BY1856" s="4"/>
      <c r="BZ1856" s="4"/>
      <c r="CA1856" s="4"/>
      <c r="CB1856" s="4"/>
      <c r="CC1856" s="4"/>
      <c r="CD1856" s="4"/>
      <c r="CE1856" s="4"/>
      <c r="CF1856" s="4"/>
      <c r="CG1856" s="4"/>
      <c r="CH1856" s="4"/>
      <c r="CI1856" s="4"/>
      <c r="CJ1856" s="4"/>
      <c r="CK1856" s="4"/>
      <c r="CL1856" s="4"/>
      <c r="CM1856" s="4"/>
      <c r="CN1856" s="4"/>
      <c r="CO1856" s="4"/>
      <c r="CP1856" s="4"/>
      <c r="CQ1856" s="4"/>
      <c r="CR1856" s="4"/>
      <c r="CS1856" s="4"/>
      <c r="CT1856" s="4"/>
      <c r="CU1856" s="4"/>
      <c r="CV1856" s="4"/>
    </row>
    <row r="1857" spans="2:100" x14ac:dyDescent="0.25">
      <c r="B1857" s="5"/>
      <c r="C1857" s="5"/>
      <c r="D1857" s="5"/>
      <c r="E1857" s="5"/>
      <c r="F1857" s="5"/>
      <c r="G1857" s="5"/>
      <c r="H1857" s="5"/>
      <c r="I1857" s="5"/>
      <c r="J1857" s="5"/>
      <c r="K1857" s="5"/>
      <c r="L1857" s="5"/>
      <c r="M1857" s="5"/>
      <c r="N1857" s="5"/>
      <c r="O1857" s="5"/>
      <c r="P1857" s="5"/>
      <c r="Q1857" s="5"/>
      <c r="R1857" s="5"/>
      <c r="S1857" s="5"/>
      <c r="T1857" s="5"/>
      <c r="U1857" s="5"/>
      <c r="V1857" s="5"/>
      <c r="W1857" s="5"/>
      <c r="X1857" s="5"/>
      <c r="Y1857" s="5"/>
      <c r="Z1857" s="5"/>
      <c r="AA1857" s="5"/>
      <c r="AB1857" s="5"/>
      <c r="AC1857" s="5"/>
      <c r="AD1857" s="5"/>
      <c r="AE1857" s="5"/>
      <c r="AF1857" s="5"/>
      <c r="AG1857" s="5"/>
      <c r="AH1857" s="5"/>
      <c r="AI1857" s="5"/>
      <c r="AJ1857" s="5"/>
      <c r="AK1857" s="5"/>
      <c r="AL1857" s="5"/>
      <c r="AM1857" s="5"/>
      <c r="AN1857" s="5"/>
      <c r="AO1857" s="5"/>
      <c r="AP1857" s="5"/>
      <c r="AQ1857" s="5"/>
      <c r="AR1857" s="5"/>
      <c r="AS1857" s="5"/>
      <c r="AT1857" s="5"/>
      <c r="AU1857" s="5"/>
      <c r="AV1857" s="5"/>
      <c r="AW1857" s="5"/>
      <c r="AX1857" s="5"/>
      <c r="AY1857" s="5"/>
      <c r="AZ1857" s="5"/>
      <c r="BA1857" s="5"/>
      <c r="BB1857" s="5"/>
      <c r="BC1857" s="5"/>
      <c r="BD1857" s="5"/>
      <c r="BE1857" s="5"/>
      <c r="BF1857" s="5"/>
      <c r="BG1857" s="5"/>
      <c r="BH1857" s="5"/>
      <c r="BI1857" s="5"/>
      <c r="BJ1857" s="5"/>
      <c r="BK1857" s="5"/>
      <c r="BL1857" s="5"/>
      <c r="BM1857" s="5"/>
      <c r="BN1857" s="5"/>
      <c r="BO1857" s="5"/>
      <c r="BP1857" s="5"/>
      <c r="BQ1857" s="5"/>
      <c r="BR1857" s="5"/>
      <c r="BS1857" s="5"/>
      <c r="BT1857" s="5"/>
      <c r="BU1857" s="5"/>
      <c r="BV1857" s="5"/>
      <c r="BW1857" s="5"/>
      <c r="BX1857" s="5"/>
      <c r="BY1857" s="5"/>
      <c r="BZ1857" s="5"/>
      <c r="CA1857" s="5"/>
      <c r="CB1857" s="5"/>
      <c r="CC1857" s="5"/>
      <c r="CD1857" s="5"/>
      <c r="CE1857" s="5"/>
      <c r="CF1857" s="5"/>
      <c r="CG1857" s="5"/>
      <c r="CH1857" s="5"/>
      <c r="CI1857" s="5"/>
      <c r="CJ1857" s="5"/>
      <c r="CK1857" s="5"/>
      <c r="CL1857" s="5"/>
      <c r="CM1857" s="5"/>
      <c r="CN1857" s="5"/>
      <c r="CO1857" s="5"/>
      <c r="CP1857" s="5"/>
      <c r="CQ1857" s="5"/>
      <c r="CR1857" s="5"/>
      <c r="CS1857" s="5"/>
      <c r="CT1857" s="5"/>
      <c r="CU1857" s="5"/>
      <c r="CV1857" s="5"/>
    </row>
    <row r="1858" spans="2:100" x14ac:dyDescent="0.25"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S1858" s="3"/>
      <c r="BT1858" s="3"/>
      <c r="BU1858" s="3"/>
      <c r="BV1858" s="3"/>
      <c r="BW1858" s="3"/>
      <c r="BX1858" s="3"/>
      <c r="BY1858" s="3"/>
      <c r="BZ1858" s="3"/>
      <c r="CA1858" s="3"/>
      <c r="CB1858" s="3"/>
      <c r="CC1858" s="3"/>
      <c r="CD1858" s="3"/>
      <c r="CE1858" s="3"/>
      <c r="CF1858" s="3"/>
      <c r="CG1858" s="3"/>
      <c r="CH1858" s="3"/>
      <c r="CI1858" s="3"/>
      <c r="CJ1858" s="3"/>
      <c r="CK1858" s="3"/>
      <c r="CL1858" s="3"/>
      <c r="CM1858" s="3"/>
      <c r="CN1858" s="3"/>
      <c r="CO1858" s="3"/>
      <c r="CP1858" s="3"/>
      <c r="CQ1858" s="3"/>
      <c r="CR1858" s="3"/>
      <c r="CS1858" s="3"/>
      <c r="CT1858" s="3"/>
      <c r="CU1858" s="3"/>
      <c r="CV1858" s="3"/>
    </row>
    <row r="1859" spans="2:100" x14ac:dyDescent="0.25">
      <c r="B1859" s="4"/>
      <c r="C1859" s="4"/>
      <c r="D1859" s="4"/>
      <c r="E1859" s="4"/>
      <c r="F1859" s="4"/>
      <c r="G1859" s="4"/>
      <c r="H1859" s="4"/>
      <c r="I1859" s="4"/>
      <c r="J1859" s="4"/>
      <c r="K1859" s="4"/>
      <c r="L1859" s="4"/>
      <c r="M1859" s="4"/>
      <c r="N1859" s="4"/>
      <c r="O1859" s="4"/>
      <c r="P1859" s="4"/>
      <c r="Q1859" s="4"/>
      <c r="R1859" s="4"/>
      <c r="S1859" s="4"/>
      <c r="T1859" s="4"/>
      <c r="U1859" s="4"/>
      <c r="V1859" s="4"/>
      <c r="W1859" s="4"/>
      <c r="X1859" s="4"/>
      <c r="Y1859" s="4"/>
      <c r="Z1859" s="4"/>
      <c r="AA1859" s="4"/>
      <c r="AB1859" s="4"/>
      <c r="AC1859" s="4"/>
      <c r="AD1859" s="4"/>
      <c r="AE1859" s="4"/>
      <c r="AF1859" s="4"/>
      <c r="AG1859" s="4"/>
      <c r="AH1859" s="4"/>
      <c r="AI1859" s="4"/>
      <c r="AJ1859" s="4"/>
      <c r="AK1859" s="4"/>
      <c r="AL1859" s="4"/>
      <c r="AM1859" s="4"/>
      <c r="AN1859" s="4"/>
      <c r="AO1859" s="4"/>
      <c r="AP1859" s="4"/>
      <c r="AQ1859" s="4"/>
      <c r="AR1859" s="4"/>
      <c r="AS1859" s="4"/>
      <c r="AT1859" s="4"/>
      <c r="AU1859" s="4"/>
      <c r="AV1859" s="4"/>
      <c r="AW1859" s="4"/>
      <c r="AX1859" s="4"/>
      <c r="AY1859" s="4"/>
      <c r="AZ1859" s="4"/>
      <c r="BA1859" s="4"/>
      <c r="BB1859" s="4"/>
      <c r="BC1859" s="4"/>
      <c r="BD1859" s="4"/>
      <c r="BE1859" s="4"/>
      <c r="BF1859" s="4"/>
      <c r="BG1859" s="4"/>
      <c r="BH1859" s="4"/>
      <c r="BI1859" s="4"/>
      <c r="BJ1859" s="4"/>
      <c r="BK1859" s="4"/>
      <c r="BL1859" s="4"/>
      <c r="BM1859" s="4"/>
      <c r="BN1859" s="4"/>
      <c r="BO1859" s="4"/>
      <c r="BP1859" s="4"/>
      <c r="BQ1859" s="4"/>
      <c r="BR1859" s="4"/>
      <c r="BS1859" s="4"/>
      <c r="BT1859" s="4"/>
      <c r="BU1859" s="4"/>
      <c r="BV1859" s="4"/>
      <c r="BW1859" s="4"/>
      <c r="BX1859" s="4"/>
      <c r="BY1859" s="4"/>
      <c r="BZ1859" s="4"/>
      <c r="CA1859" s="4"/>
      <c r="CB1859" s="4"/>
      <c r="CC1859" s="4"/>
      <c r="CD1859" s="4"/>
      <c r="CE1859" s="4"/>
      <c r="CF1859" s="4"/>
      <c r="CG1859" s="4"/>
      <c r="CH1859" s="4"/>
      <c r="CI1859" s="4"/>
      <c r="CJ1859" s="4"/>
      <c r="CK1859" s="4"/>
      <c r="CL1859" s="4"/>
      <c r="CM1859" s="4"/>
      <c r="CN1859" s="4"/>
      <c r="CO1859" s="4"/>
      <c r="CP1859" s="4"/>
      <c r="CQ1859" s="4"/>
      <c r="CR1859" s="4"/>
      <c r="CS1859" s="4"/>
      <c r="CT1859" s="4"/>
      <c r="CU1859" s="4"/>
      <c r="CV1859" s="4"/>
    </row>
    <row r="1860" spans="2:100" x14ac:dyDescent="0.25">
      <c r="B1860" s="5"/>
      <c r="C1860" s="5"/>
      <c r="D1860" s="5"/>
      <c r="E1860" s="5"/>
      <c r="F1860" s="5"/>
      <c r="G1860" s="5"/>
      <c r="H1860" s="5"/>
      <c r="I1860" s="5"/>
      <c r="J1860" s="5"/>
      <c r="K1860" s="5"/>
      <c r="L1860" s="5"/>
      <c r="M1860" s="5"/>
      <c r="N1860" s="5"/>
      <c r="O1860" s="5"/>
      <c r="P1860" s="5"/>
      <c r="Q1860" s="5"/>
      <c r="R1860" s="5"/>
      <c r="S1860" s="5"/>
      <c r="T1860" s="5"/>
      <c r="U1860" s="5"/>
      <c r="V1860" s="5"/>
      <c r="W1860" s="5"/>
      <c r="X1860" s="5"/>
      <c r="Y1860" s="5"/>
      <c r="Z1860" s="5"/>
      <c r="AA1860" s="5"/>
      <c r="AB1860" s="5"/>
      <c r="AC1860" s="5"/>
      <c r="AD1860" s="5"/>
      <c r="AE1860" s="5"/>
      <c r="AF1860" s="5"/>
      <c r="AG1860" s="5"/>
      <c r="AH1860" s="5"/>
      <c r="AI1860" s="5"/>
      <c r="AJ1860" s="5"/>
      <c r="AK1860" s="5"/>
      <c r="AL1860" s="5"/>
      <c r="AM1860" s="5"/>
      <c r="AN1860" s="5"/>
      <c r="AO1860" s="5"/>
      <c r="AP1860" s="5"/>
      <c r="AQ1860" s="5"/>
      <c r="AR1860" s="5"/>
      <c r="AS1860" s="5"/>
      <c r="AT1860" s="5"/>
      <c r="AU1860" s="5"/>
      <c r="AV1860" s="5"/>
      <c r="AW1860" s="5"/>
      <c r="AX1860" s="5"/>
      <c r="AY1860" s="5"/>
      <c r="AZ1860" s="5"/>
      <c r="BA1860" s="5"/>
      <c r="BB1860" s="5"/>
      <c r="BC1860" s="5"/>
      <c r="BD1860" s="5"/>
      <c r="BE1860" s="5"/>
      <c r="BF1860" s="5"/>
      <c r="BG1860" s="5"/>
      <c r="BH1860" s="5"/>
      <c r="BI1860" s="5"/>
      <c r="BJ1860" s="5"/>
      <c r="BK1860" s="5"/>
      <c r="BL1860" s="5"/>
      <c r="BM1860" s="5"/>
      <c r="BN1860" s="5"/>
      <c r="BO1860" s="5"/>
      <c r="BP1860" s="5"/>
      <c r="BQ1860" s="5"/>
      <c r="BR1860" s="5"/>
      <c r="BS1860" s="5"/>
      <c r="BT1860" s="5"/>
      <c r="BU1860" s="5"/>
      <c r="BV1860" s="5"/>
      <c r="BW1860" s="5"/>
      <c r="BX1860" s="5"/>
      <c r="BY1860" s="5"/>
      <c r="BZ1860" s="5"/>
      <c r="CA1860" s="5"/>
      <c r="CB1860" s="5"/>
      <c r="CC1860" s="5"/>
      <c r="CD1860" s="5"/>
      <c r="CE1860" s="5"/>
      <c r="CF1860" s="5"/>
      <c r="CG1860" s="5"/>
      <c r="CH1860" s="5"/>
      <c r="CI1860" s="5"/>
      <c r="CJ1860" s="5"/>
      <c r="CK1860" s="5"/>
      <c r="CL1860" s="5"/>
      <c r="CM1860" s="5"/>
      <c r="CN1860" s="5"/>
      <c r="CO1860" s="5"/>
      <c r="CP1860" s="5"/>
      <c r="CQ1860" s="5"/>
      <c r="CR1860" s="5"/>
      <c r="CS1860" s="5"/>
      <c r="CT1860" s="5"/>
      <c r="CU1860" s="5"/>
      <c r="CV1860" s="5"/>
    </row>
    <row r="1861" spans="2:100" x14ac:dyDescent="0.25"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  <c r="AI1861" s="3"/>
      <c r="AJ1861" s="3"/>
      <c r="AK1861" s="3"/>
      <c r="AL1861" s="3"/>
      <c r="AM1861" s="3"/>
      <c r="AN1861" s="3"/>
      <c r="AO1861" s="3"/>
      <c r="AP1861" s="3"/>
      <c r="AQ1861" s="3"/>
      <c r="AR1861" s="3"/>
      <c r="AS1861" s="3"/>
      <c r="AT1861" s="3"/>
      <c r="AU1861" s="3"/>
      <c r="AV1861" s="3"/>
      <c r="AW1861" s="3"/>
      <c r="AX1861" s="3"/>
      <c r="AY1861" s="3"/>
      <c r="AZ1861" s="3"/>
      <c r="BA1861" s="3"/>
      <c r="BB1861" s="3"/>
      <c r="BC1861" s="3"/>
      <c r="BD1861" s="3"/>
      <c r="BE1861" s="3"/>
      <c r="BF1861" s="3"/>
      <c r="BG1861" s="3"/>
      <c r="BH1861" s="3"/>
      <c r="BI1861" s="3"/>
      <c r="BJ1861" s="3"/>
      <c r="BK1861" s="3"/>
      <c r="BL1861" s="3"/>
      <c r="BM1861" s="3"/>
      <c r="BN1861" s="3"/>
      <c r="BO1861" s="3"/>
      <c r="BP1861" s="3"/>
      <c r="BQ1861" s="3"/>
      <c r="BR1861" s="3"/>
      <c r="BS1861" s="3"/>
      <c r="BT1861" s="3"/>
      <c r="BU1861" s="3"/>
      <c r="BV1861" s="3"/>
      <c r="BW1861" s="3"/>
      <c r="BX1861" s="3"/>
      <c r="BY1861" s="3"/>
      <c r="BZ1861" s="3"/>
      <c r="CA1861" s="3"/>
      <c r="CB1861" s="3"/>
      <c r="CC1861" s="3"/>
      <c r="CD1861" s="3"/>
      <c r="CE1861" s="3"/>
      <c r="CF1861" s="3"/>
      <c r="CG1861" s="3"/>
      <c r="CH1861" s="3"/>
      <c r="CI1861" s="3"/>
      <c r="CJ1861" s="3"/>
      <c r="CK1861" s="3"/>
      <c r="CL1861" s="3"/>
      <c r="CM1861" s="3"/>
      <c r="CN1861" s="3"/>
      <c r="CO1861" s="3"/>
      <c r="CP1861" s="3"/>
      <c r="CQ1861" s="3"/>
      <c r="CR1861" s="3"/>
      <c r="CS1861" s="3"/>
      <c r="CT1861" s="3"/>
      <c r="CU1861" s="3"/>
      <c r="CV1861" s="3"/>
    </row>
    <row r="1862" spans="2:100" x14ac:dyDescent="0.25">
      <c r="B1862" s="4"/>
      <c r="C1862" s="4"/>
      <c r="D1862" s="4"/>
      <c r="E1862" s="4"/>
      <c r="F1862" s="4"/>
      <c r="G1862" s="4"/>
      <c r="H1862" s="4"/>
      <c r="I1862" s="4"/>
      <c r="J1862" s="4"/>
      <c r="K1862" s="4"/>
      <c r="L1862" s="4"/>
      <c r="M1862" s="4"/>
      <c r="N1862" s="4"/>
      <c r="O1862" s="4"/>
      <c r="P1862" s="4"/>
      <c r="Q1862" s="4"/>
      <c r="R1862" s="4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  <c r="AC1862" s="4"/>
      <c r="AD1862" s="4"/>
      <c r="AE1862" s="4"/>
      <c r="AF1862" s="4"/>
      <c r="AG1862" s="4"/>
      <c r="AH1862" s="4"/>
      <c r="AI1862" s="4"/>
      <c r="AJ1862" s="4"/>
      <c r="AK1862" s="4"/>
      <c r="AL1862" s="4"/>
      <c r="AM1862" s="4"/>
      <c r="AN1862" s="4"/>
      <c r="AO1862" s="4"/>
      <c r="AP1862" s="4"/>
      <c r="AQ1862" s="4"/>
      <c r="AR1862" s="4"/>
      <c r="AS1862" s="4"/>
      <c r="AT1862" s="4"/>
      <c r="AU1862" s="4"/>
      <c r="AV1862" s="4"/>
      <c r="AW1862" s="4"/>
      <c r="AX1862" s="4"/>
      <c r="AY1862" s="4"/>
      <c r="AZ1862" s="4"/>
      <c r="BA1862" s="4"/>
      <c r="BB1862" s="4"/>
      <c r="BC1862" s="4"/>
      <c r="BD1862" s="4"/>
      <c r="BE1862" s="4"/>
      <c r="BF1862" s="4"/>
      <c r="BG1862" s="4"/>
      <c r="BH1862" s="4"/>
      <c r="BI1862" s="4"/>
      <c r="BJ1862" s="4"/>
      <c r="BK1862" s="4"/>
      <c r="BL1862" s="4"/>
      <c r="BM1862" s="4"/>
      <c r="BN1862" s="4"/>
      <c r="BO1862" s="4"/>
      <c r="BP1862" s="4"/>
      <c r="BQ1862" s="4"/>
      <c r="BR1862" s="4"/>
      <c r="BS1862" s="4"/>
      <c r="BT1862" s="4"/>
      <c r="BU1862" s="4"/>
      <c r="BV1862" s="4"/>
      <c r="BW1862" s="4"/>
      <c r="BX1862" s="4"/>
      <c r="BY1862" s="4"/>
      <c r="BZ1862" s="4"/>
      <c r="CA1862" s="4"/>
      <c r="CB1862" s="4"/>
      <c r="CC1862" s="4"/>
      <c r="CD1862" s="4"/>
      <c r="CE1862" s="4"/>
      <c r="CF1862" s="4"/>
      <c r="CG1862" s="4"/>
      <c r="CH1862" s="4"/>
      <c r="CI1862" s="4"/>
      <c r="CJ1862" s="4"/>
      <c r="CK1862" s="4"/>
      <c r="CL1862" s="4"/>
      <c r="CM1862" s="4"/>
      <c r="CN1862" s="4"/>
      <c r="CO1862" s="4"/>
      <c r="CP1862" s="4"/>
      <c r="CQ1862" s="4"/>
      <c r="CR1862" s="4"/>
      <c r="CS1862" s="4"/>
      <c r="CT1862" s="4"/>
      <c r="CU1862" s="4"/>
      <c r="CV1862" s="4"/>
    </row>
    <row r="1863" spans="2:100" x14ac:dyDescent="0.25">
      <c r="B1863" s="5"/>
      <c r="C1863" s="5"/>
      <c r="D1863" s="5"/>
      <c r="E1863" s="5"/>
      <c r="F1863" s="5"/>
      <c r="G1863" s="5"/>
      <c r="H1863" s="5"/>
      <c r="I1863" s="5"/>
      <c r="J1863" s="5"/>
      <c r="K1863" s="5"/>
      <c r="L1863" s="5"/>
      <c r="M1863" s="5"/>
      <c r="N1863" s="5"/>
      <c r="O1863" s="5"/>
      <c r="P1863" s="5"/>
      <c r="Q1863" s="5"/>
      <c r="R1863" s="5"/>
      <c r="S1863" s="5"/>
      <c r="T1863" s="5"/>
      <c r="U1863" s="5"/>
      <c r="V1863" s="5"/>
      <c r="W1863" s="5"/>
      <c r="X1863" s="5"/>
      <c r="Y1863" s="5"/>
      <c r="Z1863" s="5"/>
      <c r="AA1863" s="5"/>
      <c r="AB1863" s="5"/>
      <c r="AC1863" s="5"/>
      <c r="AD1863" s="5"/>
      <c r="AE1863" s="5"/>
      <c r="AF1863" s="5"/>
      <c r="AG1863" s="5"/>
      <c r="AH1863" s="5"/>
      <c r="AI1863" s="5"/>
      <c r="AJ1863" s="5"/>
      <c r="AK1863" s="5"/>
      <c r="AL1863" s="5"/>
      <c r="AM1863" s="5"/>
      <c r="AN1863" s="5"/>
      <c r="AO1863" s="5"/>
      <c r="AP1863" s="5"/>
      <c r="AQ1863" s="5"/>
      <c r="AR1863" s="5"/>
      <c r="AS1863" s="5"/>
      <c r="AT1863" s="5"/>
      <c r="AU1863" s="5"/>
      <c r="AV1863" s="5"/>
      <c r="AW1863" s="5"/>
      <c r="AX1863" s="5"/>
      <c r="AY1863" s="5"/>
      <c r="AZ1863" s="5"/>
      <c r="BA1863" s="5"/>
      <c r="BB1863" s="5"/>
      <c r="BC1863" s="5"/>
      <c r="BD1863" s="5"/>
      <c r="BE1863" s="5"/>
      <c r="BF1863" s="5"/>
      <c r="BG1863" s="5"/>
      <c r="BH1863" s="5"/>
      <c r="BI1863" s="5"/>
      <c r="BJ1863" s="5"/>
      <c r="BK1863" s="5"/>
      <c r="BL1863" s="5"/>
      <c r="BM1863" s="5"/>
      <c r="BN1863" s="5"/>
      <c r="BO1863" s="5"/>
      <c r="BP1863" s="5"/>
      <c r="BQ1863" s="5"/>
      <c r="BR1863" s="5"/>
      <c r="BS1863" s="5"/>
      <c r="BT1863" s="5"/>
      <c r="BU1863" s="5"/>
      <c r="BV1863" s="5"/>
      <c r="BW1863" s="5"/>
      <c r="BX1863" s="5"/>
      <c r="BY1863" s="5"/>
      <c r="BZ1863" s="5"/>
      <c r="CA1863" s="5"/>
      <c r="CB1863" s="5"/>
      <c r="CC1863" s="5"/>
      <c r="CD1863" s="5"/>
      <c r="CE1863" s="5"/>
      <c r="CF1863" s="5"/>
      <c r="CG1863" s="5"/>
      <c r="CH1863" s="5"/>
      <c r="CI1863" s="5"/>
      <c r="CJ1863" s="5"/>
      <c r="CK1863" s="5"/>
      <c r="CL1863" s="5"/>
      <c r="CM1863" s="5"/>
      <c r="CN1863" s="5"/>
      <c r="CO1863" s="5"/>
      <c r="CP1863" s="5"/>
      <c r="CQ1863" s="5"/>
      <c r="CR1863" s="5"/>
      <c r="CS1863" s="5"/>
      <c r="CT1863" s="5"/>
      <c r="CU1863" s="5"/>
      <c r="CV1863" s="5"/>
    </row>
    <row r="1864" spans="2:100" x14ac:dyDescent="0.25"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  <c r="AI1864" s="3"/>
      <c r="AJ1864" s="3"/>
      <c r="AK1864" s="3"/>
      <c r="AL1864" s="3"/>
      <c r="AM1864" s="3"/>
      <c r="AN1864" s="3"/>
      <c r="AO1864" s="3"/>
      <c r="AP1864" s="3"/>
      <c r="AQ1864" s="3"/>
      <c r="AR1864" s="3"/>
      <c r="AS1864" s="3"/>
      <c r="AT1864" s="3"/>
      <c r="AU1864" s="3"/>
      <c r="AV1864" s="3"/>
      <c r="AW1864" s="3"/>
      <c r="AX1864" s="3"/>
      <c r="AY1864" s="3"/>
      <c r="AZ1864" s="3"/>
      <c r="BA1864" s="3"/>
      <c r="BB1864" s="3"/>
      <c r="BC1864" s="3"/>
      <c r="BD1864" s="3"/>
      <c r="BE1864" s="3"/>
      <c r="BF1864" s="3"/>
      <c r="BG1864" s="3"/>
      <c r="BH1864" s="3"/>
      <c r="BI1864" s="3"/>
      <c r="BJ1864" s="3"/>
      <c r="BK1864" s="3"/>
      <c r="BL1864" s="3"/>
      <c r="BM1864" s="3"/>
      <c r="BN1864" s="3"/>
      <c r="BO1864" s="3"/>
      <c r="BP1864" s="3"/>
      <c r="BQ1864" s="3"/>
      <c r="BR1864" s="3"/>
      <c r="BS1864" s="3"/>
      <c r="BT1864" s="3"/>
      <c r="BU1864" s="3"/>
      <c r="BV1864" s="3"/>
      <c r="BW1864" s="3"/>
      <c r="BX1864" s="3"/>
      <c r="BY1864" s="3"/>
      <c r="BZ1864" s="3"/>
      <c r="CA1864" s="3"/>
      <c r="CB1864" s="3"/>
      <c r="CC1864" s="3"/>
      <c r="CD1864" s="3"/>
      <c r="CE1864" s="3"/>
      <c r="CF1864" s="3"/>
      <c r="CG1864" s="3"/>
      <c r="CH1864" s="3"/>
      <c r="CI1864" s="3"/>
      <c r="CJ1864" s="3"/>
      <c r="CK1864" s="3"/>
      <c r="CL1864" s="3"/>
      <c r="CM1864" s="3"/>
      <c r="CN1864" s="3"/>
      <c r="CO1864" s="3"/>
      <c r="CP1864" s="3"/>
      <c r="CQ1864" s="3"/>
      <c r="CR1864" s="3"/>
      <c r="CS1864" s="3"/>
      <c r="CT1864" s="3"/>
      <c r="CU1864" s="3"/>
      <c r="CV1864" s="3"/>
    </row>
    <row r="1865" spans="2:100" x14ac:dyDescent="0.25">
      <c r="B1865" s="4"/>
      <c r="C1865" s="4"/>
      <c r="D1865" s="4"/>
      <c r="E1865" s="4"/>
      <c r="F1865" s="4"/>
      <c r="G1865" s="4"/>
      <c r="H1865" s="4"/>
      <c r="I1865" s="4"/>
      <c r="J1865" s="4"/>
      <c r="K1865" s="4"/>
      <c r="L1865" s="4"/>
      <c r="M1865" s="4"/>
      <c r="N1865" s="4"/>
      <c r="O1865" s="4"/>
      <c r="P1865" s="4"/>
      <c r="Q1865" s="4"/>
      <c r="R1865" s="4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  <c r="AC1865" s="4"/>
      <c r="AD1865" s="4"/>
      <c r="AE1865" s="4"/>
      <c r="AF1865" s="4"/>
      <c r="AG1865" s="4"/>
      <c r="AH1865" s="4"/>
      <c r="AI1865" s="4"/>
      <c r="AJ1865" s="4"/>
      <c r="AK1865" s="4"/>
      <c r="AL1865" s="4"/>
      <c r="AM1865" s="4"/>
      <c r="AN1865" s="4"/>
      <c r="AO1865" s="4"/>
      <c r="AP1865" s="4"/>
      <c r="AQ1865" s="4"/>
      <c r="AR1865" s="4"/>
      <c r="AS1865" s="4"/>
      <c r="AT1865" s="4"/>
      <c r="AU1865" s="4"/>
      <c r="AV1865" s="4"/>
      <c r="AW1865" s="4"/>
      <c r="AX1865" s="4"/>
      <c r="AY1865" s="4"/>
      <c r="AZ1865" s="4"/>
      <c r="BA1865" s="4"/>
      <c r="BB1865" s="4"/>
      <c r="BC1865" s="4"/>
      <c r="BD1865" s="4"/>
      <c r="BE1865" s="4"/>
      <c r="BF1865" s="4"/>
      <c r="BG1865" s="4"/>
      <c r="BH1865" s="4"/>
      <c r="BI1865" s="4"/>
      <c r="BJ1865" s="4"/>
      <c r="BK1865" s="4"/>
      <c r="BL1865" s="4"/>
      <c r="BM1865" s="4"/>
      <c r="BN1865" s="4"/>
      <c r="BO1865" s="4"/>
      <c r="BP1865" s="4"/>
      <c r="BQ1865" s="4"/>
      <c r="BR1865" s="4"/>
      <c r="BS1865" s="4"/>
      <c r="BT1865" s="4"/>
      <c r="BU1865" s="4"/>
      <c r="BV1865" s="4"/>
      <c r="BW1865" s="4"/>
      <c r="BX1865" s="4"/>
      <c r="BY1865" s="4"/>
      <c r="BZ1865" s="4"/>
      <c r="CA1865" s="4"/>
      <c r="CB1865" s="4"/>
      <c r="CC1865" s="4"/>
      <c r="CD1865" s="4"/>
      <c r="CE1865" s="4"/>
      <c r="CF1865" s="4"/>
      <c r="CG1865" s="4"/>
      <c r="CH1865" s="4"/>
      <c r="CI1865" s="4"/>
      <c r="CJ1865" s="4"/>
      <c r="CK1865" s="4"/>
      <c r="CL1865" s="4"/>
      <c r="CM1865" s="4"/>
      <c r="CN1865" s="4"/>
      <c r="CO1865" s="4"/>
      <c r="CP1865" s="4"/>
      <c r="CQ1865" s="4"/>
      <c r="CR1865" s="4"/>
      <c r="CS1865" s="4"/>
      <c r="CT1865" s="4"/>
      <c r="CU1865" s="4"/>
      <c r="CV1865" s="4"/>
    </row>
    <row r="1866" spans="2:100" x14ac:dyDescent="0.25">
      <c r="B1866" s="5"/>
      <c r="C1866" s="5"/>
      <c r="D1866" s="5"/>
      <c r="E1866" s="5"/>
      <c r="F1866" s="5"/>
      <c r="G1866" s="5"/>
      <c r="H1866" s="5"/>
      <c r="I1866" s="5"/>
      <c r="J1866" s="5"/>
      <c r="K1866" s="5"/>
      <c r="L1866" s="5"/>
      <c r="M1866" s="5"/>
      <c r="N1866" s="5"/>
      <c r="O1866" s="5"/>
      <c r="P1866" s="5"/>
      <c r="Q1866" s="5"/>
      <c r="R1866" s="5"/>
      <c r="S1866" s="5"/>
      <c r="T1866" s="5"/>
      <c r="U1866" s="5"/>
      <c r="V1866" s="5"/>
      <c r="W1866" s="5"/>
      <c r="X1866" s="5"/>
      <c r="Y1866" s="5"/>
      <c r="Z1866" s="5"/>
      <c r="AA1866" s="5"/>
      <c r="AB1866" s="5"/>
      <c r="AC1866" s="5"/>
      <c r="AD1866" s="5"/>
      <c r="AE1866" s="5"/>
      <c r="AF1866" s="5"/>
      <c r="AG1866" s="5"/>
      <c r="AH1866" s="5"/>
      <c r="AI1866" s="5"/>
      <c r="AJ1866" s="5"/>
      <c r="AK1866" s="5"/>
      <c r="AL1866" s="5"/>
      <c r="AM1866" s="5"/>
      <c r="AN1866" s="5"/>
      <c r="AO1866" s="5"/>
      <c r="AP1866" s="5"/>
      <c r="AQ1866" s="5"/>
      <c r="AR1866" s="5"/>
      <c r="AS1866" s="5"/>
      <c r="AT1866" s="5"/>
      <c r="AU1866" s="5"/>
      <c r="AV1866" s="5"/>
      <c r="AW1866" s="5"/>
      <c r="AX1866" s="5"/>
      <c r="AY1866" s="5"/>
      <c r="AZ1866" s="5"/>
      <c r="BA1866" s="5"/>
      <c r="BB1866" s="5"/>
      <c r="BC1866" s="5"/>
      <c r="BD1866" s="5"/>
      <c r="BE1866" s="5"/>
      <c r="BF1866" s="5"/>
      <c r="BG1866" s="5"/>
      <c r="BH1866" s="5"/>
      <c r="BI1866" s="5"/>
      <c r="BJ1866" s="5"/>
      <c r="BK1866" s="5"/>
      <c r="BL1866" s="5"/>
      <c r="BM1866" s="5"/>
      <c r="BN1866" s="5"/>
      <c r="BO1866" s="5"/>
      <c r="BP1866" s="5"/>
      <c r="BQ1866" s="5"/>
      <c r="BR1866" s="5"/>
      <c r="BS1866" s="5"/>
      <c r="BT1866" s="5"/>
      <c r="BU1866" s="5"/>
      <c r="BV1866" s="5"/>
      <c r="BW1866" s="5"/>
      <c r="BX1866" s="5"/>
      <c r="BY1866" s="5"/>
      <c r="BZ1866" s="5"/>
      <c r="CA1866" s="5"/>
      <c r="CB1866" s="5"/>
      <c r="CC1866" s="5"/>
      <c r="CD1866" s="5"/>
      <c r="CE1866" s="5"/>
      <c r="CF1866" s="5"/>
      <c r="CG1866" s="5"/>
      <c r="CH1866" s="5"/>
      <c r="CI1866" s="5"/>
      <c r="CJ1866" s="5"/>
      <c r="CK1866" s="5"/>
      <c r="CL1866" s="5"/>
      <c r="CM1866" s="5"/>
      <c r="CN1866" s="5"/>
      <c r="CO1866" s="5"/>
      <c r="CP1866" s="5"/>
      <c r="CQ1866" s="5"/>
      <c r="CR1866" s="5"/>
      <c r="CS1866" s="5"/>
      <c r="CT1866" s="5"/>
      <c r="CU1866" s="5"/>
      <c r="CV1866" s="5"/>
    </row>
    <row r="1867" spans="2:100" x14ac:dyDescent="0.25"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  <c r="AI1867" s="3"/>
      <c r="AJ1867" s="3"/>
      <c r="AK1867" s="3"/>
      <c r="AL1867" s="3"/>
      <c r="AM1867" s="3"/>
      <c r="AN1867" s="3"/>
      <c r="AO1867" s="3"/>
      <c r="AP1867" s="3"/>
      <c r="AQ1867" s="3"/>
      <c r="AR1867" s="3"/>
      <c r="AS1867" s="3"/>
      <c r="AT1867" s="3"/>
      <c r="AU1867" s="3"/>
      <c r="AV1867" s="3"/>
      <c r="AW1867" s="3"/>
      <c r="AX1867" s="3"/>
      <c r="AY1867" s="3"/>
      <c r="AZ1867" s="3"/>
      <c r="BA1867" s="3"/>
      <c r="BB1867" s="3"/>
      <c r="BC1867" s="3"/>
      <c r="BD1867" s="3"/>
      <c r="BE1867" s="3"/>
      <c r="BF1867" s="3"/>
      <c r="BG1867" s="3"/>
      <c r="BH1867" s="3"/>
      <c r="BI1867" s="3"/>
      <c r="BJ1867" s="3"/>
      <c r="BK1867" s="3"/>
      <c r="BL1867" s="3"/>
      <c r="BM1867" s="3"/>
      <c r="BN1867" s="3"/>
      <c r="BO1867" s="3"/>
      <c r="BP1867" s="3"/>
      <c r="BQ1867" s="3"/>
      <c r="BR1867" s="3"/>
      <c r="BS1867" s="3"/>
      <c r="BT1867" s="3"/>
      <c r="BU1867" s="3"/>
      <c r="BV1867" s="3"/>
      <c r="BW1867" s="3"/>
      <c r="BX1867" s="3"/>
      <c r="BY1867" s="3"/>
      <c r="BZ1867" s="3"/>
      <c r="CA1867" s="3"/>
      <c r="CB1867" s="3"/>
      <c r="CC1867" s="3"/>
      <c r="CD1867" s="3"/>
      <c r="CE1867" s="3"/>
      <c r="CF1867" s="3"/>
      <c r="CG1867" s="3"/>
      <c r="CH1867" s="3"/>
      <c r="CI1867" s="3"/>
      <c r="CJ1867" s="3"/>
      <c r="CK1867" s="3"/>
      <c r="CL1867" s="3"/>
      <c r="CM1867" s="3"/>
      <c r="CN1867" s="3"/>
      <c r="CO1867" s="3"/>
      <c r="CP1867" s="3"/>
      <c r="CQ1867" s="3"/>
      <c r="CR1867" s="3"/>
      <c r="CS1867" s="3"/>
      <c r="CT1867" s="3"/>
      <c r="CU1867" s="3"/>
      <c r="CV1867" s="3"/>
    </row>
    <row r="1868" spans="2:100" x14ac:dyDescent="0.25">
      <c r="B1868" s="4"/>
      <c r="C1868" s="4"/>
      <c r="D1868" s="4"/>
      <c r="E1868" s="4"/>
      <c r="F1868" s="4"/>
      <c r="G1868" s="4"/>
      <c r="H1868" s="4"/>
      <c r="I1868" s="4"/>
      <c r="J1868" s="4"/>
      <c r="K1868" s="4"/>
      <c r="L1868" s="4"/>
      <c r="M1868" s="4"/>
      <c r="N1868" s="4"/>
      <c r="O1868" s="4"/>
      <c r="P1868" s="4"/>
      <c r="Q1868" s="4"/>
      <c r="R1868" s="4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  <c r="AC1868" s="4"/>
      <c r="AD1868" s="4"/>
      <c r="AE1868" s="4"/>
      <c r="AF1868" s="4"/>
      <c r="AG1868" s="4"/>
      <c r="AH1868" s="4"/>
      <c r="AI1868" s="4"/>
      <c r="AJ1868" s="4"/>
      <c r="AK1868" s="4"/>
      <c r="AL1868" s="4"/>
      <c r="AM1868" s="4"/>
      <c r="AN1868" s="4"/>
      <c r="AO1868" s="4"/>
      <c r="AP1868" s="4"/>
      <c r="AQ1868" s="4"/>
      <c r="AR1868" s="4"/>
      <c r="AS1868" s="4"/>
      <c r="AT1868" s="4"/>
      <c r="AU1868" s="4"/>
      <c r="AV1868" s="4"/>
      <c r="AW1868" s="4"/>
      <c r="AX1868" s="4"/>
      <c r="AY1868" s="4"/>
      <c r="AZ1868" s="4"/>
      <c r="BA1868" s="4"/>
      <c r="BB1868" s="4"/>
      <c r="BC1868" s="4"/>
      <c r="BD1868" s="4"/>
      <c r="BE1868" s="4"/>
      <c r="BF1868" s="4"/>
      <c r="BG1868" s="4"/>
      <c r="BH1868" s="4"/>
      <c r="BI1868" s="4"/>
      <c r="BJ1868" s="4"/>
      <c r="BK1868" s="4"/>
      <c r="BL1868" s="4"/>
      <c r="BM1868" s="4"/>
      <c r="BN1868" s="4"/>
      <c r="BO1868" s="4"/>
      <c r="BP1868" s="4"/>
      <c r="BQ1868" s="4"/>
      <c r="BR1868" s="4"/>
      <c r="BS1868" s="4"/>
      <c r="BT1868" s="4"/>
      <c r="BU1868" s="4"/>
      <c r="BV1868" s="4"/>
      <c r="BW1868" s="4"/>
      <c r="BX1868" s="4"/>
      <c r="BY1868" s="4"/>
      <c r="BZ1868" s="4"/>
      <c r="CA1868" s="4"/>
      <c r="CB1868" s="4"/>
      <c r="CC1868" s="4"/>
      <c r="CD1868" s="4"/>
      <c r="CE1868" s="4"/>
      <c r="CF1868" s="4"/>
      <c r="CG1868" s="4"/>
      <c r="CH1868" s="4"/>
      <c r="CI1868" s="4"/>
      <c r="CJ1868" s="4"/>
      <c r="CK1868" s="4"/>
      <c r="CL1868" s="4"/>
      <c r="CM1868" s="4"/>
      <c r="CN1868" s="4"/>
      <c r="CO1868" s="4"/>
      <c r="CP1868" s="4"/>
      <c r="CQ1868" s="4"/>
      <c r="CR1868" s="4"/>
      <c r="CS1868" s="4"/>
      <c r="CT1868" s="4"/>
      <c r="CU1868" s="4"/>
      <c r="CV1868" s="4"/>
    </row>
    <row r="1869" spans="2:100" x14ac:dyDescent="0.25">
      <c r="B1869" s="5"/>
      <c r="C1869" s="5"/>
      <c r="D1869" s="5"/>
      <c r="E1869" s="5"/>
      <c r="F1869" s="5"/>
      <c r="G1869" s="5"/>
      <c r="H1869" s="5"/>
      <c r="I1869" s="5"/>
      <c r="J1869" s="5"/>
      <c r="K1869" s="5"/>
      <c r="L1869" s="5"/>
      <c r="M1869" s="5"/>
      <c r="N1869" s="5"/>
      <c r="O1869" s="5"/>
      <c r="P1869" s="5"/>
      <c r="Q1869" s="5"/>
      <c r="R1869" s="5"/>
      <c r="S1869" s="5"/>
      <c r="T1869" s="5"/>
      <c r="U1869" s="5"/>
      <c r="V1869" s="5"/>
      <c r="W1869" s="5"/>
      <c r="X1869" s="5"/>
      <c r="Y1869" s="5"/>
      <c r="Z1869" s="5"/>
      <c r="AA1869" s="5"/>
      <c r="AB1869" s="5"/>
      <c r="AC1869" s="5"/>
      <c r="AD1869" s="5"/>
      <c r="AE1869" s="5"/>
      <c r="AF1869" s="5"/>
      <c r="AG1869" s="5"/>
      <c r="AH1869" s="5"/>
      <c r="AI1869" s="5"/>
      <c r="AJ1869" s="5"/>
      <c r="AK1869" s="5"/>
      <c r="AL1869" s="5"/>
      <c r="AM1869" s="5"/>
      <c r="AN1869" s="5"/>
      <c r="AO1869" s="5"/>
      <c r="AP1869" s="5"/>
      <c r="AQ1869" s="5"/>
      <c r="AR1869" s="5"/>
      <c r="AS1869" s="5"/>
      <c r="AT1869" s="5"/>
      <c r="AU1869" s="5"/>
      <c r="AV1869" s="5"/>
      <c r="AW1869" s="5"/>
      <c r="AX1869" s="5"/>
      <c r="AY1869" s="5"/>
      <c r="AZ1869" s="5"/>
      <c r="BA1869" s="5"/>
      <c r="BB1869" s="5"/>
      <c r="BC1869" s="5"/>
      <c r="BD1869" s="5"/>
      <c r="BE1869" s="5"/>
      <c r="BF1869" s="5"/>
      <c r="BG1869" s="5"/>
      <c r="BH1869" s="5"/>
      <c r="BI1869" s="5"/>
      <c r="BJ1869" s="5"/>
      <c r="BK1869" s="5"/>
      <c r="BL1869" s="5"/>
      <c r="BM1869" s="5"/>
      <c r="BN1869" s="5"/>
      <c r="BO1869" s="5"/>
      <c r="BP1869" s="5"/>
      <c r="BQ1869" s="5"/>
      <c r="BR1869" s="5"/>
      <c r="BS1869" s="5"/>
      <c r="BT1869" s="5"/>
      <c r="BU1869" s="5"/>
      <c r="BV1869" s="5"/>
      <c r="BW1869" s="5"/>
      <c r="BX1869" s="5"/>
      <c r="BY1869" s="5"/>
      <c r="BZ1869" s="5"/>
      <c r="CA1869" s="5"/>
      <c r="CB1869" s="5"/>
      <c r="CC1869" s="5"/>
      <c r="CD1869" s="5"/>
      <c r="CE1869" s="5"/>
      <c r="CF1869" s="5"/>
      <c r="CG1869" s="5"/>
      <c r="CH1869" s="5"/>
      <c r="CI1869" s="5"/>
      <c r="CJ1869" s="5"/>
      <c r="CK1869" s="5"/>
      <c r="CL1869" s="5"/>
      <c r="CM1869" s="5"/>
      <c r="CN1869" s="5"/>
      <c r="CO1869" s="5"/>
      <c r="CP1869" s="5"/>
      <c r="CQ1869" s="5"/>
      <c r="CR1869" s="5"/>
      <c r="CS1869" s="5"/>
      <c r="CT1869" s="5"/>
      <c r="CU1869" s="5"/>
      <c r="CV1869" s="5"/>
    </row>
    <row r="1870" spans="2:100" x14ac:dyDescent="0.25"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  <c r="AI1870" s="3"/>
      <c r="AJ1870" s="3"/>
      <c r="AK1870" s="3"/>
      <c r="AL1870" s="3"/>
      <c r="AM1870" s="3"/>
      <c r="AN1870" s="3"/>
      <c r="AO1870" s="3"/>
      <c r="AP1870" s="3"/>
      <c r="AQ1870" s="3"/>
      <c r="AR1870" s="3"/>
      <c r="AS1870" s="3"/>
      <c r="AT1870" s="3"/>
      <c r="AU1870" s="3"/>
      <c r="AV1870" s="3"/>
      <c r="AW1870" s="3"/>
      <c r="AX1870" s="3"/>
      <c r="AY1870" s="3"/>
      <c r="AZ1870" s="3"/>
      <c r="BA1870" s="3"/>
      <c r="BB1870" s="3"/>
      <c r="BC1870" s="3"/>
      <c r="BD1870" s="3"/>
      <c r="BE1870" s="3"/>
      <c r="BF1870" s="3"/>
      <c r="BG1870" s="3"/>
      <c r="BH1870" s="3"/>
      <c r="BI1870" s="3"/>
      <c r="BJ1870" s="3"/>
      <c r="BK1870" s="3"/>
      <c r="BL1870" s="3"/>
      <c r="BM1870" s="3"/>
      <c r="BN1870" s="3"/>
      <c r="BO1870" s="3"/>
      <c r="BP1870" s="3"/>
      <c r="BQ1870" s="3"/>
      <c r="BR1870" s="3"/>
      <c r="BS1870" s="3"/>
      <c r="BT1870" s="3"/>
      <c r="BU1870" s="3"/>
      <c r="BV1870" s="3"/>
      <c r="BW1870" s="3"/>
      <c r="BX1870" s="3"/>
      <c r="BY1870" s="3"/>
      <c r="BZ1870" s="3"/>
      <c r="CA1870" s="3"/>
      <c r="CB1870" s="3"/>
      <c r="CC1870" s="3"/>
      <c r="CD1870" s="3"/>
      <c r="CE1870" s="3"/>
      <c r="CF1870" s="3"/>
      <c r="CG1870" s="3"/>
      <c r="CH1870" s="3"/>
      <c r="CI1870" s="3"/>
      <c r="CJ1870" s="3"/>
      <c r="CK1870" s="3"/>
      <c r="CL1870" s="3"/>
      <c r="CM1870" s="3"/>
      <c r="CN1870" s="3"/>
      <c r="CO1870" s="3"/>
      <c r="CP1870" s="3"/>
      <c r="CQ1870" s="3"/>
      <c r="CR1870" s="3"/>
      <c r="CS1870" s="3"/>
      <c r="CT1870" s="3"/>
      <c r="CU1870" s="3"/>
      <c r="CV1870" s="3"/>
    </row>
    <row r="1871" spans="2:100" x14ac:dyDescent="0.25">
      <c r="B1871" s="4"/>
      <c r="C1871" s="4"/>
      <c r="D1871" s="4"/>
      <c r="E1871" s="4"/>
      <c r="F1871" s="4"/>
      <c r="G1871" s="4"/>
      <c r="H1871" s="4"/>
      <c r="I1871" s="4"/>
      <c r="J1871" s="4"/>
      <c r="K1871" s="4"/>
      <c r="L1871" s="4"/>
      <c r="M1871" s="4"/>
      <c r="N1871" s="4"/>
      <c r="O1871" s="4"/>
      <c r="P1871" s="4"/>
      <c r="Q1871" s="4"/>
      <c r="R1871" s="4"/>
      <c r="S1871" s="4"/>
      <c r="T1871" s="4"/>
      <c r="U1871" s="4"/>
      <c r="V1871" s="4"/>
      <c r="W1871" s="4"/>
      <c r="X1871" s="4"/>
      <c r="Y1871" s="4"/>
      <c r="Z1871" s="4"/>
      <c r="AA1871" s="4"/>
      <c r="AB1871" s="4"/>
      <c r="AC1871" s="4"/>
      <c r="AD1871" s="4"/>
      <c r="AE1871" s="4"/>
      <c r="AF1871" s="4"/>
      <c r="AG1871" s="4"/>
      <c r="AH1871" s="4"/>
      <c r="AI1871" s="4"/>
      <c r="AJ1871" s="4"/>
      <c r="AK1871" s="4"/>
      <c r="AL1871" s="4"/>
      <c r="AM1871" s="4"/>
      <c r="AN1871" s="4"/>
      <c r="AO1871" s="4"/>
      <c r="AP1871" s="4"/>
      <c r="AQ1871" s="4"/>
      <c r="AR1871" s="4"/>
      <c r="AS1871" s="4"/>
      <c r="AT1871" s="4"/>
      <c r="AU1871" s="4"/>
      <c r="AV1871" s="4"/>
      <c r="AW1871" s="4"/>
      <c r="AX1871" s="4"/>
      <c r="AY1871" s="4"/>
      <c r="AZ1871" s="4"/>
      <c r="BA1871" s="4"/>
      <c r="BB1871" s="4"/>
      <c r="BC1871" s="4"/>
      <c r="BD1871" s="4"/>
      <c r="BE1871" s="4"/>
      <c r="BF1871" s="4"/>
      <c r="BG1871" s="4"/>
      <c r="BH1871" s="4"/>
      <c r="BI1871" s="4"/>
      <c r="BJ1871" s="4"/>
      <c r="BK1871" s="4"/>
      <c r="BL1871" s="4"/>
      <c r="BM1871" s="4"/>
      <c r="BN1871" s="4"/>
      <c r="BO1871" s="4"/>
      <c r="BP1871" s="4"/>
      <c r="BQ1871" s="4"/>
      <c r="BR1871" s="4"/>
      <c r="BS1871" s="4"/>
      <c r="BT1871" s="4"/>
      <c r="BU1871" s="4"/>
      <c r="BV1871" s="4"/>
      <c r="BW1871" s="4"/>
      <c r="BX1871" s="4"/>
      <c r="BY1871" s="4"/>
      <c r="BZ1871" s="4"/>
      <c r="CA1871" s="4"/>
      <c r="CB1871" s="4"/>
      <c r="CC1871" s="4"/>
      <c r="CD1871" s="4"/>
      <c r="CE1871" s="4"/>
      <c r="CF1871" s="4"/>
      <c r="CG1871" s="4"/>
      <c r="CH1871" s="4"/>
      <c r="CI1871" s="4"/>
      <c r="CJ1871" s="4"/>
      <c r="CK1871" s="4"/>
      <c r="CL1871" s="4"/>
      <c r="CM1871" s="4"/>
      <c r="CN1871" s="4"/>
      <c r="CO1871" s="4"/>
      <c r="CP1871" s="4"/>
      <c r="CQ1871" s="4"/>
      <c r="CR1871" s="4"/>
      <c r="CS1871" s="4"/>
      <c r="CT1871" s="4"/>
      <c r="CU1871" s="4"/>
      <c r="CV1871" s="4"/>
    </row>
    <row r="1872" spans="2:100" x14ac:dyDescent="0.25">
      <c r="B1872" s="5"/>
      <c r="C1872" s="5"/>
      <c r="D1872" s="5"/>
      <c r="E1872" s="5"/>
      <c r="F1872" s="5"/>
      <c r="G1872" s="5"/>
      <c r="H1872" s="5"/>
      <c r="I1872" s="5"/>
      <c r="J1872" s="5"/>
      <c r="K1872" s="5"/>
      <c r="L1872" s="5"/>
      <c r="M1872" s="5"/>
      <c r="N1872" s="5"/>
      <c r="O1872" s="5"/>
      <c r="P1872" s="5"/>
      <c r="Q1872" s="5"/>
      <c r="R1872" s="5"/>
      <c r="S1872" s="5"/>
      <c r="T1872" s="5"/>
      <c r="U1872" s="5"/>
      <c r="V1872" s="5"/>
      <c r="W1872" s="5"/>
      <c r="X1872" s="5"/>
      <c r="Y1872" s="5"/>
      <c r="Z1872" s="5"/>
      <c r="AA1872" s="5"/>
      <c r="AB1872" s="5"/>
      <c r="AC1872" s="5"/>
      <c r="AD1872" s="5"/>
      <c r="AE1872" s="5"/>
      <c r="AF1872" s="5"/>
      <c r="AG1872" s="5"/>
      <c r="AH1872" s="5"/>
      <c r="AI1872" s="5"/>
      <c r="AJ1872" s="5"/>
      <c r="AK1872" s="5"/>
      <c r="AL1872" s="5"/>
      <c r="AM1872" s="5"/>
      <c r="AN1872" s="5"/>
      <c r="AO1872" s="5"/>
      <c r="AP1872" s="5"/>
      <c r="AQ1872" s="5"/>
      <c r="AR1872" s="5"/>
      <c r="AS1872" s="5"/>
      <c r="AT1872" s="5"/>
      <c r="AU1872" s="5"/>
      <c r="AV1872" s="5"/>
      <c r="AW1872" s="5"/>
      <c r="AX1872" s="5"/>
      <c r="AY1872" s="5"/>
      <c r="AZ1872" s="5"/>
      <c r="BA1872" s="5"/>
      <c r="BB1872" s="5"/>
      <c r="BC1872" s="5"/>
      <c r="BD1872" s="5"/>
      <c r="BE1872" s="5"/>
      <c r="BF1872" s="5"/>
      <c r="BG1872" s="5"/>
      <c r="BH1872" s="5"/>
      <c r="BI1872" s="5"/>
      <c r="BJ1872" s="5"/>
      <c r="BK1872" s="5"/>
      <c r="BL1872" s="5"/>
      <c r="BM1872" s="5"/>
      <c r="BN1872" s="5"/>
      <c r="BO1872" s="5"/>
      <c r="BP1872" s="5"/>
      <c r="BQ1872" s="5"/>
      <c r="BR1872" s="5"/>
      <c r="BS1872" s="5"/>
      <c r="BT1872" s="5"/>
      <c r="BU1872" s="5"/>
      <c r="BV1872" s="5"/>
      <c r="BW1872" s="5"/>
      <c r="BX1872" s="5"/>
      <c r="BY1872" s="5"/>
      <c r="BZ1872" s="5"/>
      <c r="CA1872" s="5"/>
      <c r="CB1872" s="5"/>
      <c r="CC1872" s="5"/>
      <c r="CD1872" s="5"/>
      <c r="CE1872" s="5"/>
      <c r="CF1872" s="5"/>
      <c r="CG1872" s="5"/>
      <c r="CH1872" s="5"/>
      <c r="CI1872" s="5"/>
      <c r="CJ1872" s="5"/>
      <c r="CK1872" s="5"/>
      <c r="CL1872" s="5"/>
      <c r="CM1872" s="5"/>
      <c r="CN1872" s="5"/>
      <c r="CO1872" s="5"/>
      <c r="CP1872" s="5"/>
      <c r="CQ1872" s="5"/>
      <c r="CR1872" s="5"/>
      <c r="CS1872" s="5"/>
      <c r="CT1872" s="5"/>
      <c r="CU1872" s="5"/>
      <c r="CV1872" s="5"/>
    </row>
    <row r="1873" spans="2:100" x14ac:dyDescent="0.25"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  <c r="AI1873" s="3"/>
      <c r="AJ1873" s="3"/>
      <c r="AK1873" s="3"/>
      <c r="AL1873" s="3"/>
      <c r="AM1873" s="3"/>
      <c r="AN1873" s="3"/>
      <c r="AO1873" s="3"/>
      <c r="AP1873" s="3"/>
      <c r="AQ1873" s="3"/>
      <c r="AR1873" s="3"/>
      <c r="AS1873" s="3"/>
      <c r="AT1873" s="3"/>
      <c r="AU1873" s="3"/>
      <c r="AV1873" s="3"/>
      <c r="AW1873" s="3"/>
      <c r="AX1873" s="3"/>
      <c r="AY1873" s="3"/>
      <c r="AZ1873" s="3"/>
      <c r="BA1873" s="3"/>
      <c r="BB1873" s="3"/>
      <c r="BC1873" s="3"/>
      <c r="BD1873" s="3"/>
      <c r="BE1873" s="3"/>
      <c r="BF1873" s="3"/>
      <c r="BG1873" s="3"/>
      <c r="BH1873" s="3"/>
      <c r="BI1873" s="3"/>
      <c r="BJ1873" s="3"/>
      <c r="BK1873" s="3"/>
      <c r="BL1873" s="3"/>
      <c r="BM1873" s="3"/>
      <c r="BN1873" s="3"/>
      <c r="BO1873" s="3"/>
      <c r="BP1873" s="3"/>
      <c r="BQ1873" s="3"/>
      <c r="BR1873" s="3"/>
      <c r="BS1873" s="3"/>
      <c r="BT1873" s="3"/>
      <c r="BU1873" s="3"/>
      <c r="BV1873" s="3"/>
      <c r="BW1873" s="3"/>
      <c r="BX1873" s="3"/>
      <c r="BY1873" s="3"/>
      <c r="BZ1873" s="3"/>
      <c r="CA1873" s="3"/>
      <c r="CB1873" s="3"/>
      <c r="CC1873" s="3"/>
      <c r="CD1873" s="3"/>
      <c r="CE1873" s="3"/>
      <c r="CF1873" s="3"/>
      <c r="CG1873" s="3"/>
      <c r="CH1873" s="3"/>
      <c r="CI1873" s="3"/>
      <c r="CJ1873" s="3"/>
      <c r="CK1873" s="3"/>
      <c r="CL1873" s="3"/>
      <c r="CM1873" s="3"/>
      <c r="CN1873" s="3"/>
      <c r="CO1873" s="3"/>
      <c r="CP1873" s="3"/>
      <c r="CQ1873" s="3"/>
      <c r="CR1873" s="3"/>
      <c r="CS1873" s="3"/>
      <c r="CT1873" s="3"/>
      <c r="CU1873" s="3"/>
      <c r="CV1873" s="3"/>
    </row>
    <row r="1874" spans="2:100" x14ac:dyDescent="0.25">
      <c r="B1874" s="4"/>
      <c r="C1874" s="4"/>
      <c r="D1874" s="4"/>
      <c r="E1874" s="4"/>
      <c r="F1874" s="4"/>
      <c r="G1874" s="4"/>
      <c r="H1874" s="4"/>
      <c r="I1874" s="4"/>
      <c r="J1874" s="4"/>
      <c r="K1874" s="4"/>
      <c r="L1874" s="4"/>
      <c r="M1874" s="4"/>
      <c r="N1874" s="4"/>
      <c r="O1874" s="4"/>
      <c r="P1874" s="4"/>
      <c r="Q1874" s="4"/>
      <c r="R1874" s="4"/>
      <c r="S1874" s="4"/>
      <c r="T1874" s="4"/>
      <c r="U1874" s="4"/>
      <c r="V1874" s="4"/>
      <c r="W1874" s="4"/>
      <c r="X1874" s="4"/>
      <c r="Y1874" s="4"/>
      <c r="Z1874" s="4"/>
      <c r="AA1874" s="4"/>
      <c r="AB1874" s="4"/>
      <c r="AC1874" s="4"/>
      <c r="AD1874" s="4"/>
      <c r="AE1874" s="4"/>
      <c r="AF1874" s="4"/>
      <c r="AG1874" s="4"/>
      <c r="AH1874" s="4"/>
      <c r="AI1874" s="4"/>
      <c r="AJ1874" s="4"/>
      <c r="AK1874" s="4"/>
      <c r="AL1874" s="4"/>
      <c r="AM1874" s="4"/>
      <c r="AN1874" s="4"/>
      <c r="AO1874" s="4"/>
      <c r="AP1874" s="4"/>
      <c r="AQ1874" s="4"/>
      <c r="AR1874" s="4"/>
      <c r="AS1874" s="4"/>
      <c r="AT1874" s="4"/>
      <c r="AU1874" s="4"/>
      <c r="AV1874" s="4"/>
      <c r="AW1874" s="4"/>
      <c r="AX1874" s="4"/>
      <c r="AY1874" s="4"/>
      <c r="AZ1874" s="4"/>
      <c r="BA1874" s="4"/>
      <c r="BB1874" s="4"/>
      <c r="BC1874" s="4"/>
      <c r="BD1874" s="4"/>
      <c r="BE1874" s="4"/>
      <c r="BF1874" s="4"/>
      <c r="BG1874" s="4"/>
      <c r="BH1874" s="4"/>
      <c r="BI1874" s="4"/>
      <c r="BJ1874" s="4"/>
      <c r="BK1874" s="4"/>
      <c r="BL1874" s="4"/>
      <c r="BM1874" s="4"/>
      <c r="BN1874" s="4"/>
      <c r="BO1874" s="4"/>
      <c r="BP1874" s="4"/>
      <c r="BQ1874" s="4"/>
      <c r="BR1874" s="4"/>
      <c r="BS1874" s="4"/>
      <c r="BT1874" s="4"/>
      <c r="BU1874" s="4"/>
      <c r="BV1874" s="4"/>
      <c r="BW1874" s="4"/>
      <c r="BX1874" s="4"/>
      <c r="BY1874" s="4"/>
      <c r="BZ1874" s="4"/>
      <c r="CA1874" s="4"/>
      <c r="CB1874" s="4"/>
      <c r="CC1874" s="4"/>
      <c r="CD1874" s="4"/>
      <c r="CE1874" s="4"/>
      <c r="CF1874" s="4"/>
      <c r="CG1874" s="4"/>
      <c r="CH1874" s="4"/>
      <c r="CI1874" s="4"/>
      <c r="CJ1874" s="4"/>
      <c r="CK1874" s="4"/>
      <c r="CL1874" s="4"/>
      <c r="CM1874" s="4"/>
      <c r="CN1874" s="4"/>
      <c r="CO1874" s="4"/>
      <c r="CP1874" s="4"/>
      <c r="CQ1874" s="4"/>
      <c r="CR1874" s="4"/>
      <c r="CS1874" s="4"/>
      <c r="CT1874" s="4"/>
      <c r="CU1874" s="4"/>
      <c r="CV1874" s="4"/>
    </row>
    <row r="1875" spans="2:100" x14ac:dyDescent="0.25">
      <c r="B1875" s="5"/>
      <c r="C1875" s="5"/>
      <c r="D1875" s="5"/>
      <c r="E1875" s="5"/>
      <c r="F1875" s="5"/>
      <c r="G1875" s="5"/>
      <c r="H1875" s="5"/>
      <c r="I1875" s="5"/>
      <c r="J1875" s="5"/>
      <c r="K1875" s="5"/>
      <c r="L1875" s="5"/>
      <c r="M1875" s="5"/>
      <c r="N1875" s="5"/>
      <c r="O1875" s="5"/>
      <c r="P1875" s="5"/>
      <c r="Q1875" s="5"/>
      <c r="R1875" s="5"/>
      <c r="S1875" s="5"/>
      <c r="T1875" s="5"/>
      <c r="U1875" s="5"/>
      <c r="V1875" s="5"/>
      <c r="W1875" s="5"/>
      <c r="X1875" s="5"/>
      <c r="Y1875" s="5"/>
      <c r="Z1875" s="5"/>
      <c r="AA1875" s="5"/>
      <c r="AB1875" s="5"/>
      <c r="AC1875" s="5"/>
      <c r="AD1875" s="5"/>
      <c r="AE1875" s="5"/>
      <c r="AF1875" s="5"/>
      <c r="AG1875" s="5"/>
      <c r="AH1875" s="5"/>
      <c r="AI1875" s="5"/>
      <c r="AJ1875" s="5"/>
      <c r="AK1875" s="5"/>
      <c r="AL1875" s="5"/>
      <c r="AM1875" s="5"/>
      <c r="AN1875" s="5"/>
      <c r="AO1875" s="5"/>
      <c r="AP1875" s="5"/>
      <c r="AQ1875" s="5"/>
      <c r="AR1875" s="5"/>
      <c r="AS1875" s="5"/>
      <c r="AT1875" s="5"/>
      <c r="AU1875" s="5"/>
      <c r="AV1875" s="5"/>
      <c r="AW1875" s="5"/>
      <c r="AX1875" s="5"/>
      <c r="AY1875" s="5"/>
      <c r="AZ1875" s="5"/>
      <c r="BA1875" s="5"/>
      <c r="BB1875" s="5"/>
      <c r="BC1875" s="5"/>
      <c r="BD1875" s="5"/>
      <c r="BE1875" s="5"/>
      <c r="BF1875" s="5"/>
      <c r="BG1875" s="5"/>
      <c r="BH1875" s="5"/>
      <c r="BI1875" s="5"/>
      <c r="BJ1875" s="5"/>
      <c r="BK1875" s="5"/>
      <c r="BL1875" s="5"/>
      <c r="BM1875" s="5"/>
      <c r="BN1875" s="5"/>
      <c r="BO1875" s="5"/>
      <c r="BP1875" s="5"/>
      <c r="BQ1875" s="5"/>
      <c r="BR1875" s="5"/>
      <c r="BS1875" s="5"/>
      <c r="BT1875" s="5"/>
      <c r="BU1875" s="5"/>
      <c r="BV1875" s="5"/>
      <c r="BW1875" s="5"/>
      <c r="BX1875" s="5"/>
      <c r="BY1875" s="5"/>
      <c r="BZ1875" s="5"/>
      <c r="CA1875" s="5"/>
      <c r="CB1875" s="5"/>
      <c r="CC1875" s="5"/>
      <c r="CD1875" s="5"/>
      <c r="CE1875" s="5"/>
      <c r="CF1875" s="5"/>
      <c r="CG1875" s="5"/>
      <c r="CH1875" s="5"/>
      <c r="CI1875" s="5"/>
      <c r="CJ1875" s="5"/>
      <c r="CK1875" s="5"/>
      <c r="CL1875" s="5"/>
      <c r="CM1875" s="5"/>
      <c r="CN1875" s="5"/>
      <c r="CO1875" s="5"/>
      <c r="CP1875" s="5"/>
      <c r="CQ1875" s="5"/>
      <c r="CR1875" s="5"/>
      <c r="CS1875" s="5"/>
      <c r="CT1875" s="5"/>
      <c r="CU1875" s="5"/>
      <c r="CV1875" s="5"/>
    </row>
    <row r="1876" spans="2:100" x14ac:dyDescent="0.25"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  <c r="AI1876" s="3"/>
      <c r="AJ1876" s="3"/>
      <c r="AK1876" s="3"/>
      <c r="AL1876" s="3"/>
      <c r="AM1876" s="3"/>
      <c r="AN1876" s="3"/>
      <c r="AO1876" s="3"/>
      <c r="AP1876" s="3"/>
      <c r="AQ1876" s="3"/>
      <c r="AR1876" s="3"/>
      <c r="AS1876" s="3"/>
      <c r="AT1876" s="3"/>
      <c r="AU1876" s="3"/>
      <c r="AV1876" s="3"/>
      <c r="AW1876" s="3"/>
      <c r="AX1876" s="3"/>
      <c r="AY1876" s="3"/>
      <c r="AZ1876" s="3"/>
      <c r="BA1876" s="3"/>
      <c r="BB1876" s="3"/>
      <c r="BC1876" s="3"/>
      <c r="BD1876" s="3"/>
      <c r="BE1876" s="3"/>
      <c r="BF1876" s="3"/>
      <c r="BG1876" s="3"/>
      <c r="BH1876" s="3"/>
      <c r="BI1876" s="3"/>
      <c r="BJ1876" s="3"/>
      <c r="BK1876" s="3"/>
      <c r="BL1876" s="3"/>
      <c r="BM1876" s="3"/>
      <c r="BN1876" s="3"/>
      <c r="BO1876" s="3"/>
      <c r="BP1876" s="3"/>
      <c r="BQ1876" s="3"/>
      <c r="BR1876" s="3"/>
      <c r="BS1876" s="3"/>
      <c r="BT1876" s="3"/>
      <c r="BU1876" s="3"/>
      <c r="BV1876" s="3"/>
      <c r="BW1876" s="3"/>
      <c r="BX1876" s="3"/>
      <c r="BY1876" s="3"/>
      <c r="BZ1876" s="3"/>
      <c r="CA1876" s="3"/>
      <c r="CB1876" s="3"/>
      <c r="CC1876" s="3"/>
      <c r="CD1876" s="3"/>
      <c r="CE1876" s="3"/>
      <c r="CF1876" s="3"/>
      <c r="CG1876" s="3"/>
      <c r="CH1876" s="3"/>
      <c r="CI1876" s="3"/>
      <c r="CJ1876" s="3"/>
      <c r="CK1876" s="3"/>
      <c r="CL1876" s="3"/>
      <c r="CM1876" s="3"/>
      <c r="CN1876" s="3"/>
      <c r="CO1876" s="3"/>
      <c r="CP1876" s="3"/>
      <c r="CQ1876" s="3"/>
      <c r="CR1876" s="3"/>
      <c r="CS1876" s="3"/>
      <c r="CT1876" s="3"/>
      <c r="CU1876" s="3"/>
      <c r="CV1876" s="3"/>
    </row>
    <row r="1877" spans="2:100" x14ac:dyDescent="0.25">
      <c r="B1877" s="4"/>
      <c r="C1877" s="4"/>
      <c r="D1877" s="4"/>
      <c r="E1877" s="4"/>
      <c r="F1877" s="4"/>
      <c r="G1877" s="4"/>
      <c r="H1877" s="4"/>
      <c r="I1877" s="4"/>
      <c r="J1877" s="4"/>
      <c r="K1877" s="4"/>
      <c r="L1877" s="4"/>
      <c r="M1877" s="4"/>
      <c r="N1877" s="4"/>
      <c r="O1877" s="4"/>
      <c r="P1877" s="4"/>
      <c r="Q1877" s="4"/>
      <c r="R1877" s="4"/>
      <c r="S1877" s="4"/>
      <c r="T1877" s="4"/>
      <c r="U1877" s="4"/>
      <c r="V1877" s="4"/>
      <c r="W1877" s="4"/>
      <c r="X1877" s="4"/>
      <c r="Y1877" s="4"/>
      <c r="Z1877" s="4"/>
      <c r="AA1877" s="4"/>
      <c r="AB1877" s="4"/>
      <c r="AC1877" s="4"/>
      <c r="AD1877" s="4"/>
      <c r="AE1877" s="4"/>
      <c r="AF1877" s="4"/>
      <c r="AG1877" s="4"/>
      <c r="AH1877" s="4"/>
      <c r="AI1877" s="4"/>
      <c r="AJ1877" s="4"/>
      <c r="AK1877" s="4"/>
      <c r="AL1877" s="4"/>
      <c r="AM1877" s="4"/>
      <c r="AN1877" s="4"/>
      <c r="AO1877" s="4"/>
      <c r="AP1877" s="4"/>
      <c r="AQ1877" s="4"/>
      <c r="AR1877" s="4"/>
      <c r="AS1877" s="4"/>
      <c r="AT1877" s="4"/>
      <c r="AU1877" s="4"/>
      <c r="AV1877" s="4"/>
      <c r="AW1877" s="4"/>
      <c r="AX1877" s="4"/>
      <c r="AY1877" s="4"/>
      <c r="AZ1877" s="4"/>
      <c r="BA1877" s="4"/>
      <c r="BB1877" s="4"/>
      <c r="BC1877" s="4"/>
      <c r="BD1877" s="4"/>
      <c r="BE1877" s="4"/>
      <c r="BF1877" s="4"/>
      <c r="BG1877" s="4"/>
      <c r="BH1877" s="4"/>
      <c r="BI1877" s="4"/>
      <c r="BJ1877" s="4"/>
      <c r="BK1877" s="4"/>
      <c r="BL1877" s="4"/>
      <c r="BM1877" s="4"/>
      <c r="BN1877" s="4"/>
      <c r="BO1877" s="4"/>
      <c r="BP1877" s="4"/>
      <c r="BQ1877" s="4"/>
      <c r="BR1877" s="4"/>
      <c r="BS1877" s="4"/>
      <c r="BT1877" s="4"/>
      <c r="BU1877" s="4"/>
      <c r="BV1877" s="4"/>
      <c r="BW1877" s="4"/>
      <c r="BX1877" s="4"/>
      <c r="BY1877" s="4"/>
      <c r="BZ1877" s="4"/>
      <c r="CA1877" s="4"/>
      <c r="CB1877" s="4"/>
      <c r="CC1877" s="4"/>
      <c r="CD1877" s="4"/>
      <c r="CE1877" s="4"/>
      <c r="CF1877" s="4"/>
      <c r="CG1877" s="4"/>
      <c r="CH1877" s="4"/>
      <c r="CI1877" s="4"/>
      <c r="CJ1877" s="4"/>
      <c r="CK1877" s="4"/>
      <c r="CL1877" s="4"/>
      <c r="CM1877" s="4"/>
      <c r="CN1877" s="4"/>
      <c r="CO1877" s="4"/>
      <c r="CP1877" s="4"/>
      <c r="CQ1877" s="4"/>
      <c r="CR1877" s="4"/>
      <c r="CS1877" s="4"/>
      <c r="CT1877" s="4"/>
      <c r="CU1877" s="4"/>
      <c r="CV1877" s="4"/>
    </row>
    <row r="1878" spans="2:100" x14ac:dyDescent="0.25">
      <c r="B1878" s="5"/>
      <c r="C1878" s="5"/>
      <c r="D1878" s="5"/>
      <c r="E1878" s="5"/>
      <c r="F1878" s="5"/>
      <c r="G1878" s="5"/>
      <c r="H1878" s="5"/>
      <c r="I1878" s="5"/>
      <c r="J1878" s="5"/>
      <c r="K1878" s="5"/>
      <c r="L1878" s="5"/>
      <c r="M1878" s="5"/>
      <c r="N1878" s="5"/>
      <c r="O1878" s="5"/>
      <c r="P1878" s="5"/>
      <c r="Q1878" s="5"/>
      <c r="R1878" s="5"/>
      <c r="S1878" s="5"/>
      <c r="T1878" s="5"/>
      <c r="U1878" s="5"/>
      <c r="V1878" s="5"/>
      <c r="W1878" s="5"/>
      <c r="X1878" s="5"/>
      <c r="Y1878" s="5"/>
      <c r="Z1878" s="5"/>
      <c r="AA1878" s="5"/>
      <c r="AB1878" s="5"/>
      <c r="AC1878" s="5"/>
      <c r="AD1878" s="5"/>
      <c r="AE1878" s="5"/>
      <c r="AF1878" s="5"/>
      <c r="AG1878" s="5"/>
      <c r="AH1878" s="5"/>
      <c r="AI1878" s="5"/>
      <c r="AJ1878" s="5"/>
      <c r="AK1878" s="5"/>
      <c r="AL1878" s="5"/>
      <c r="AM1878" s="5"/>
      <c r="AN1878" s="5"/>
      <c r="AO1878" s="5"/>
      <c r="AP1878" s="5"/>
      <c r="AQ1878" s="5"/>
      <c r="AR1878" s="5"/>
      <c r="AS1878" s="5"/>
      <c r="AT1878" s="5"/>
      <c r="AU1878" s="5"/>
      <c r="AV1878" s="5"/>
      <c r="AW1878" s="5"/>
      <c r="AX1878" s="5"/>
      <c r="AY1878" s="5"/>
      <c r="AZ1878" s="5"/>
      <c r="BA1878" s="5"/>
      <c r="BB1878" s="5"/>
      <c r="BC1878" s="5"/>
      <c r="BD1878" s="5"/>
      <c r="BE1878" s="5"/>
      <c r="BF1878" s="5"/>
      <c r="BG1878" s="5"/>
      <c r="BH1878" s="5"/>
      <c r="BI1878" s="5"/>
      <c r="BJ1878" s="5"/>
      <c r="BK1878" s="5"/>
      <c r="BL1878" s="5"/>
      <c r="BM1878" s="5"/>
      <c r="BN1878" s="5"/>
      <c r="BO1878" s="5"/>
      <c r="BP1878" s="5"/>
      <c r="BQ1878" s="5"/>
      <c r="BR1878" s="5"/>
      <c r="BS1878" s="5"/>
      <c r="BT1878" s="5"/>
      <c r="BU1878" s="5"/>
      <c r="BV1878" s="5"/>
      <c r="BW1878" s="5"/>
      <c r="BX1878" s="5"/>
      <c r="BY1878" s="5"/>
      <c r="BZ1878" s="5"/>
      <c r="CA1878" s="5"/>
      <c r="CB1878" s="5"/>
      <c r="CC1878" s="5"/>
      <c r="CD1878" s="5"/>
      <c r="CE1878" s="5"/>
      <c r="CF1878" s="5"/>
      <c r="CG1878" s="5"/>
      <c r="CH1878" s="5"/>
      <c r="CI1878" s="5"/>
      <c r="CJ1878" s="5"/>
      <c r="CK1878" s="5"/>
      <c r="CL1878" s="5"/>
      <c r="CM1878" s="5"/>
      <c r="CN1878" s="5"/>
      <c r="CO1878" s="5"/>
      <c r="CP1878" s="5"/>
      <c r="CQ1878" s="5"/>
      <c r="CR1878" s="5"/>
      <c r="CS1878" s="5"/>
      <c r="CT1878" s="5"/>
      <c r="CU1878" s="5"/>
      <c r="CV1878" s="5"/>
    </row>
    <row r="1879" spans="2:100" x14ac:dyDescent="0.25"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  <c r="AI1879" s="3"/>
      <c r="AJ1879" s="3"/>
      <c r="AK1879" s="3"/>
      <c r="AL1879" s="3"/>
      <c r="AM1879" s="3"/>
      <c r="AN1879" s="3"/>
      <c r="AO1879" s="3"/>
      <c r="AP1879" s="3"/>
      <c r="AQ1879" s="3"/>
      <c r="AR1879" s="3"/>
      <c r="AS1879" s="3"/>
      <c r="AT1879" s="3"/>
      <c r="AU1879" s="3"/>
      <c r="AV1879" s="3"/>
      <c r="AW1879" s="3"/>
      <c r="AX1879" s="3"/>
      <c r="AY1879" s="3"/>
      <c r="AZ1879" s="3"/>
      <c r="BA1879" s="3"/>
      <c r="BB1879" s="3"/>
      <c r="BC1879" s="3"/>
      <c r="BD1879" s="3"/>
      <c r="BE1879" s="3"/>
      <c r="BF1879" s="3"/>
      <c r="BG1879" s="3"/>
      <c r="BH1879" s="3"/>
      <c r="BI1879" s="3"/>
      <c r="BJ1879" s="3"/>
      <c r="BK1879" s="3"/>
      <c r="BL1879" s="3"/>
      <c r="BM1879" s="3"/>
      <c r="BN1879" s="3"/>
      <c r="BO1879" s="3"/>
      <c r="BP1879" s="3"/>
      <c r="BQ1879" s="3"/>
      <c r="BR1879" s="3"/>
      <c r="BS1879" s="3"/>
      <c r="BT1879" s="3"/>
      <c r="BU1879" s="3"/>
      <c r="BV1879" s="3"/>
      <c r="BW1879" s="3"/>
      <c r="BX1879" s="3"/>
      <c r="BY1879" s="3"/>
      <c r="BZ1879" s="3"/>
      <c r="CA1879" s="3"/>
      <c r="CB1879" s="3"/>
      <c r="CC1879" s="3"/>
      <c r="CD1879" s="3"/>
      <c r="CE1879" s="3"/>
      <c r="CF1879" s="3"/>
      <c r="CG1879" s="3"/>
      <c r="CH1879" s="3"/>
      <c r="CI1879" s="3"/>
      <c r="CJ1879" s="3"/>
      <c r="CK1879" s="3"/>
      <c r="CL1879" s="3"/>
      <c r="CM1879" s="3"/>
      <c r="CN1879" s="3"/>
      <c r="CO1879" s="3"/>
      <c r="CP1879" s="3"/>
      <c r="CQ1879" s="3"/>
      <c r="CR1879" s="3"/>
      <c r="CS1879" s="3"/>
      <c r="CT1879" s="3"/>
      <c r="CU1879" s="3"/>
      <c r="CV1879" s="3"/>
    </row>
    <row r="1880" spans="2:100" x14ac:dyDescent="0.25">
      <c r="B1880" s="4"/>
      <c r="C1880" s="4"/>
      <c r="D1880" s="4"/>
      <c r="E1880" s="4"/>
      <c r="F1880" s="4"/>
      <c r="G1880" s="4"/>
      <c r="H1880" s="4"/>
      <c r="I1880" s="4"/>
      <c r="J1880" s="4"/>
      <c r="K1880" s="4"/>
      <c r="L1880" s="4"/>
      <c r="M1880" s="4"/>
      <c r="N1880" s="4"/>
      <c r="O1880" s="4"/>
      <c r="P1880" s="4"/>
      <c r="Q1880" s="4"/>
      <c r="R1880" s="4"/>
      <c r="S1880" s="4"/>
      <c r="T1880" s="4"/>
      <c r="U1880" s="4"/>
      <c r="V1880" s="4"/>
      <c r="W1880" s="4"/>
      <c r="X1880" s="4"/>
      <c r="Y1880" s="4"/>
      <c r="Z1880" s="4"/>
      <c r="AA1880" s="4"/>
      <c r="AB1880" s="4"/>
      <c r="AC1880" s="4"/>
      <c r="AD1880" s="4"/>
      <c r="AE1880" s="4"/>
      <c r="AF1880" s="4"/>
      <c r="AG1880" s="4"/>
      <c r="AH1880" s="4"/>
      <c r="AI1880" s="4"/>
      <c r="AJ1880" s="4"/>
      <c r="AK1880" s="4"/>
      <c r="AL1880" s="4"/>
      <c r="AM1880" s="4"/>
      <c r="AN1880" s="4"/>
      <c r="AO1880" s="4"/>
      <c r="AP1880" s="4"/>
      <c r="AQ1880" s="4"/>
      <c r="AR1880" s="4"/>
      <c r="AS1880" s="4"/>
      <c r="AT1880" s="4"/>
      <c r="AU1880" s="4"/>
      <c r="AV1880" s="4"/>
      <c r="AW1880" s="4"/>
      <c r="AX1880" s="4"/>
      <c r="AY1880" s="4"/>
      <c r="AZ1880" s="4"/>
      <c r="BA1880" s="4"/>
      <c r="BB1880" s="4"/>
      <c r="BC1880" s="4"/>
      <c r="BD1880" s="4"/>
      <c r="BE1880" s="4"/>
      <c r="BF1880" s="4"/>
      <c r="BG1880" s="4"/>
      <c r="BH1880" s="4"/>
      <c r="BI1880" s="4"/>
      <c r="BJ1880" s="4"/>
      <c r="BK1880" s="4"/>
      <c r="BL1880" s="4"/>
      <c r="BM1880" s="4"/>
      <c r="BN1880" s="4"/>
      <c r="BO1880" s="4"/>
      <c r="BP1880" s="4"/>
      <c r="BQ1880" s="4"/>
      <c r="BR1880" s="4"/>
      <c r="BS1880" s="4"/>
      <c r="BT1880" s="4"/>
      <c r="BU1880" s="4"/>
      <c r="BV1880" s="4"/>
      <c r="BW1880" s="4"/>
      <c r="BX1880" s="4"/>
      <c r="BY1880" s="4"/>
      <c r="BZ1880" s="4"/>
      <c r="CA1880" s="4"/>
      <c r="CB1880" s="4"/>
      <c r="CC1880" s="4"/>
      <c r="CD1880" s="4"/>
      <c r="CE1880" s="4"/>
      <c r="CF1880" s="4"/>
      <c r="CG1880" s="4"/>
      <c r="CH1880" s="4"/>
      <c r="CI1880" s="4"/>
      <c r="CJ1880" s="4"/>
      <c r="CK1880" s="4"/>
      <c r="CL1880" s="4"/>
      <c r="CM1880" s="4"/>
      <c r="CN1880" s="4"/>
      <c r="CO1880" s="4"/>
      <c r="CP1880" s="4"/>
      <c r="CQ1880" s="4"/>
      <c r="CR1880" s="4"/>
      <c r="CS1880" s="4"/>
      <c r="CT1880" s="4"/>
      <c r="CU1880" s="4"/>
      <c r="CV1880" s="4"/>
    </row>
    <row r="1881" spans="2:100" x14ac:dyDescent="0.25">
      <c r="B1881" s="5"/>
      <c r="C1881" s="5"/>
      <c r="D1881" s="5"/>
      <c r="E1881" s="5"/>
      <c r="F1881" s="5"/>
      <c r="G1881" s="5"/>
      <c r="H1881" s="5"/>
      <c r="I1881" s="5"/>
      <c r="J1881" s="5"/>
      <c r="K1881" s="5"/>
      <c r="L1881" s="5"/>
      <c r="M1881" s="5"/>
      <c r="N1881" s="5"/>
      <c r="O1881" s="5"/>
      <c r="P1881" s="5"/>
      <c r="Q1881" s="5"/>
      <c r="R1881" s="5"/>
      <c r="S1881" s="5"/>
      <c r="T1881" s="5"/>
      <c r="U1881" s="5"/>
      <c r="V1881" s="5"/>
      <c r="W1881" s="5"/>
      <c r="X1881" s="5"/>
      <c r="Y1881" s="5"/>
      <c r="Z1881" s="5"/>
      <c r="AA1881" s="5"/>
      <c r="AB1881" s="5"/>
      <c r="AC1881" s="5"/>
      <c r="AD1881" s="5"/>
      <c r="AE1881" s="5"/>
      <c r="AF1881" s="5"/>
      <c r="AG1881" s="5"/>
      <c r="AH1881" s="5"/>
      <c r="AI1881" s="5"/>
      <c r="AJ1881" s="5"/>
      <c r="AK1881" s="5"/>
      <c r="AL1881" s="5"/>
      <c r="AM1881" s="5"/>
      <c r="AN1881" s="5"/>
      <c r="AO1881" s="5"/>
      <c r="AP1881" s="5"/>
      <c r="AQ1881" s="5"/>
      <c r="AR1881" s="5"/>
      <c r="AS1881" s="5"/>
      <c r="AT1881" s="5"/>
      <c r="AU1881" s="5"/>
      <c r="AV1881" s="5"/>
      <c r="AW1881" s="5"/>
      <c r="AX1881" s="5"/>
      <c r="AY1881" s="5"/>
      <c r="AZ1881" s="5"/>
      <c r="BA1881" s="5"/>
      <c r="BB1881" s="5"/>
      <c r="BC1881" s="5"/>
      <c r="BD1881" s="5"/>
      <c r="BE1881" s="5"/>
      <c r="BF1881" s="5"/>
      <c r="BG1881" s="5"/>
      <c r="BH1881" s="5"/>
      <c r="BI1881" s="5"/>
      <c r="BJ1881" s="5"/>
      <c r="BK1881" s="5"/>
      <c r="BL1881" s="5"/>
      <c r="BM1881" s="5"/>
      <c r="BN1881" s="5"/>
      <c r="BO1881" s="5"/>
      <c r="BP1881" s="5"/>
      <c r="BQ1881" s="5"/>
      <c r="BR1881" s="5"/>
      <c r="BS1881" s="5"/>
      <c r="BT1881" s="5"/>
      <c r="BU1881" s="5"/>
      <c r="BV1881" s="5"/>
      <c r="BW1881" s="5"/>
      <c r="BX1881" s="5"/>
      <c r="BY1881" s="5"/>
      <c r="BZ1881" s="5"/>
      <c r="CA1881" s="5"/>
      <c r="CB1881" s="5"/>
      <c r="CC1881" s="5"/>
      <c r="CD1881" s="5"/>
      <c r="CE1881" s="5"/>
      <c r="CF1881" s="5"/>
      <c r="CG1881" s="5"/>
      <c r="CH1881" s="5"/>
      <c r="CI1881" s="5"/>
      <c r="CJ1881" s="5"/>
      <c r="CK1881" s="5"/>
      <c r="CL1881" s="5"/>
      <c r="CM1881" s="5"/>
      <c r="CN1881" s="5"/>
      <c r="CO1881" s="5"/>
      <c r="CP1881" s="5"/>
      <c r="CQ1881" s="5"/>
      <c r="CR1881" s="5"/>
      <c r="CS1881" s="5"/>
      <c r="CT1881" s="5"/>
      <c r="CU1881" s="5"/>
      <c r="CV1881" s="5"/>
    </row>
    <row r="1882" spans="2:100" x14ac:dyDescent="0.25"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  <c r="AI1882" s="3"/>
      <c r="AJ1882" s="3"/>
      <c r="AK1882" s="3"/>
      <c r="AL1882" s="3"/>
      <c r="AM1882" s="3"/>
      <c r="AN1882" s="3"/>
      <c r="AO1882" s="3"/>
      <c r="AP1882" s="3"/>
      <c r="AQ1882" s="3"/>
      <c r="AR1882" s="3"/>
      <c r="AS1882" s="3"/>
      <c r="AT1882" s="3"/>
      <c r="AU1882" s="3"/>
      <c r="AV1882" s="3"/>
      <c r="AW1882" s="3"/>
      <c r="AX1882" s="3"/>
      <c r="AY1882" s="3"/>
      <c r="AZ1882" s="3"/>
      <c r="BA1882" s="3"/>
      <c r="BB1882" s="3"/>
      <c r="BC1882" s="3"/>
      <c r="BD1882" s="3"/>
      <c r="BE1882" s="3"/>
      <c r="BF1882" s="3"/>
      <c r="BG1882" s="3"/>
      <c r="BH1882" s="3"/>
      <c r="BI1882" s="3"/>
      <c r="BJ1882" s="3"/>
      <c r="BK1882" s="3"/>
      <c r="BL1882" s="3"/>
      <c r="BM1882" s="3"/>
      <c r="BN1882" s="3"/>
      <c r="BO1882" s="3"/>
      <c r="BP1882" s="3"/>
      <c r="BQ1882" s="3"/>
      <c r="BR1882" s="3"/>
      <c r="BS1882" s="3"/>
      <c r="BT1882" s="3"/>
      <c r="BU1882" s="3"/>
      <c r="BV1882" s="3"/>
      <c r="BW1882" s="3"/>
      <c r="BX1882" s="3"/>
      <c r="BY1882" s="3"/>
      <c r="BZ1882" s="3"/>
      <c r="CA1882" s="3"/>
      <c r="CB1882" s="3"/>
      <c r="CC1882" s="3"/>
      <c r="CD1882" s="3"/>
      <c r="CE1882" s="3"/>
      <c r="CF1882" s="3"/>
      <c r="CG1882" s="3"/>
      <c r="CH1882" s="3"/>
      <c r="CI1882" s="3"/>
      <c r="CJ1882" s="3"/>
      <c r="CK1882" s="3"/>
      <c r="CL1882" s="3"/>
      <c r="CM1882" s="3"/>
      <c r="CN1882" s="3"/>
      <c r="CO1882" s="3"/>
      <c r="CP1882" s="3"/>
      <c r="CQ1882" s="3"/>
      <c r="CR1882" s="3"/>
      <c r="CS1882" s="3"/>
      <c r="CT1882" s="3"/>
      <c r="CU1882" s="3"/>
      <c r="CV1882" s="3"/>
    </row>
    <row r="1883" spans="2:100" x14ac:dyDescent="0.25">
      <c r="B1883" s="4"/>
      <c r="C1883" s="4"/>
      <c r="D1883" s="4"/>
      <c r="E1883" s="4"/>
      <c r="F1883" s="4"/>
      <c r="G1883" s="4"/>
      <c r="H1883" s="4"/>
      <c r="I1883" s="4"/>
      <c r="J1883" s="4"/>
      <c r="K1883" s="4"/>
      <c r="L1883" s="4"/>
      <c r="M1883" s="4"/>
      <c r="N1883" s="4"/>
      <c r="O1883" s="4"/>
      <c r="P1883" s="4"/>
      <c r="Q1883" s="4"/>
      <c r="R1883" s="4"/>
      <c r="S1883" s="4"/>
      <c r="T1883" s="4"/>
      <c r="U1883" s="4"/>
      <c r="V1883" s="4"/>
      <c r="W1883" s="4"/>
      <c r="X1883" s="4"/>
      <c r="Y1883" s="4"/>
      <c r="Z1883" s="4"/>
      <c r="AA1883" s="4"/>
      <c r="AB1883" s="4"/>
      <c r="AC1883" s="4"/>
      <c r="AD1883" s="4"/>
      <c r="AE1883" s="4"/>
      <c r="AF1883" s="4"/>
      <c r="AG1883" s="4"/>
      <c r="AH1883" s="4"/>
      <c r="AI1883" s="4"/>
      <c r="AJ1883" s="4"/>
      <c r="AK1883" s="4"/>
      <c r="AL1883" s="4"/>
      <c r="AM1883" s="4"/>
      <c r="AN1883" s="4"/>
      <c r="AO1883" s="4"/>
      <c r="AP1883" s="4"/>
      <c r="AQ1883" s="4"/>
      <c r="AR1883" s="4"/>
      <c r="AS1883" s="4"/>
      <c r="AT1883" s="4"/>
      <c r="AU1883" s="4"/>
      <c r="AV1883" s="4"/>
      <c r="AW1883" s="4"/>
      <c r="AX1883" s="4"/>
      <c r="AY1883" s="4"/>
      <c r="AZ1883" s="4"/>
      <c r="BA1883" s="4"/>
      <c r="BB1883" s="4"/>
      <c r="BC1883" s="4"/>
      <c r="BD1883" s="4"/>
      <c r="BE1883" s="4"/>
      <c r="BF1883" s="4"/>
      <c r="BG1883" s="4"/>
      <c r="BH1883" s="4"/>
      <c r="BI1883" s="4"/>
      <c r="BJ1883" s="4"/>
      <c r="BK1883" s="4"/>
      <c r="BL1883" s="4"/>
      <c r="BM1883" s="4"/>
      <c r="BN1883" s="4"/>
      <c r="BO1883" s="4"/>
      <c r="BP1883" s="4"/>
      <c r="BQ1883" s="4"/>
      <c r="BR1883" s="4"/>
      <c r="BS1883" s="4"/>
      <c r="BT1883" s="4"/>
      <c r="BU1883" s="4"/>
      <c r="BV1883" s="4"/>
      <c r="BW1883" s="4"/>
      <c r="BX1883" s="4"/>
      <c r="BY1883" s="4"/>
      <c r="BZ1883" s="4"/>
      <c r="CA1883" s="4"/>
      <c r="CB1883" s="4"/>
      <c r="CC1883" s="4"/>
      <c r="CD1883" s="4"/>
      <c r="CE1883" s="4"/>
      <c r="CF1883" s="4"/>
      <c r="CG1883" s="4"/>
      <c r="CH1883" s="4"/>
      <c r="CI1883" s="4"/>
      <c r="CJ1883" s="4"/>
      <c r="CK1883" s="4"/>
      <c r="CL1883" s="4"/>
      <c r="CM1883" s="4"/>
      <c r="CN1883" s="4"/>
      <c r="CO1883" s="4"/>
      <c r="CP1883" s="4"/>
      <c r="CQ1883" s="4"/>
      <c r="CR1883" s="4"/>
      <c r="CS1883" s="4"/>
      <c r="CT1883" s="4"/>
      <c r="CU1883" s="4"/>
      <c r="CV1883" s="4"/>
    </row>
    <row r="1884" spans="2:100" x14ac:dyDescent="0.25">
      <c r="B1884" s="5"/>
      <c r="C1884" s="5"/>
      <c r="D1884" s="5"/>
      <c r="E1884" s="5"/>
      <c r="F1884" s="5"/>
      <c r="G1884" s="5"/>
      <c r="H1884" s="5"/>
      <c r="I1884" s="5"/>
      <c r="J1884" s="5"/>
      <c r="K1884" s="5"/>
      <c r="L1884" s="5"/>
      <c r="M1884" s="5"/>
      <c r="N1884" s="5"/>
      <c r="O1884" s="5"/>
      <c r="P1884" s="5"/>
      <c r="Q1884" s="5"/>
      <c r="R1884" s="5"/>
      <c r="S1884" s="5"/>
      <c r="T1884" s="5"/>
      <c r="U1884" s="5"/>
      <c r="V1884" s="5"/>
      <c r="W1884" s="5"/>
      <c r="X1884" s="5"/>
      <c r="Y1884" s="5"/>
      <c r="Z1884" s="5"/>
      <c r="AA1884" s="5"/>
      <c r="AB1884" s="5"/>
      <c r="AC1884" s="5"/>
      <c r="AD1884" s="5"/>
      <c r="AE1884" s="5"/>
      <c r="AF1884" s="5"/>
      <c r="AG1884" s="5"/>
      <c r="AH1884" s="5"/>
      <c r="AI1884" s="5"/>
      <c r="AJ1884" s="5"/>
      <c r="AK1884" s="5"/>
      <c r="AL1884" s="5"/>
      <c r="AM1884" s="5"/>
      <c r="AN1884" s="5"/>
      <c r="AO1884" s="5"/>
      <c r="AP1884" s="5"/>
      <c r="AQ1884" s="5"/>
      <c r="AR1884" s="5"/>
      <c r="AS1884" s="5"/>
      <c r="AT1884" s="5"/>
      <c r="AU1884" s="5"/>
      <c r="AV1884" s="5"/>
      <c r="AW1884" s="5"/>
      <c r="AX1884" s="5"/>
      <c r="AY1884" s="5"/>
      <c r="AZ1884" s="5"/>
      <c r="BA1884" s="5"/>
      <c r="BB1884" s="5"/>
      <c r="BC1884" s="5"/>
      <c r="BD1884" s="5"/>
      <c r="BE1884" s="5"/>
      <c r="BF1884" s="5"/>
      <c r="BG1884" s="5"/>
      <c r="BH1884" s="5"/>
      <c r="BI1884" s="5"/>
      <c r="BJ1884" s="5"/>
      <c r="BK1884" s="5"/>
      <c r="BL1884" s="5"/>
      <c r="BM1884" s="5"/>
      <c r="BN1884" s="5"/>
      <c r="BO1884" s="5"/>
      <c r="BP1884" s="5"/>
      <c r="BQ1884" s="5"/>
      <c r="BR1884" s="5"/>
      <c r="BS1884" s="5"/>
      <c r="BT1884" s="5"/>
      <c r="BU1884" s="5"/>
      <c r="BV1884" s="5"/>
      <c r="BW1884" s="5"/>
      <c r="BX1884" s="5"/>
      <c r="BY1884" s="5"/>
      <c r="BZ1884" s="5"/>
      <c r="CA1884" s="5"/>
      <c r="CB1884" s="5"/>
      <c r="CC1884" s="5"/>
      <c r="CD1884" s="5"/>
      <c r="CE1884" s="5"/>
      <c r="CF1884" s="5"/>
      <c r="CG1884" s="5"/>
      <c r="CH1884" s="5"/>
      <c r="CI1884" s="5"/>
      <c r="CJ1884" s="5"/>
      <c r="CK1884" s="5"/>
      <c r="CL1884" s="5"/>
      <c r="CM1884" s="5"/>
      <c r="CN1884" s="5"/>
      <c r="CO1884" s="5"/>
      <c r="CP1884" s="5"/>
      <c r="CQ1884" s="5"/>
      <c r="CR1884" s="5"/>
      <c r="CS1884" s="5"/>
      <c r="CT1884" s="5"/>
      <c r="CU1884" s="5"/>
      <c r="CV1884" s="5"/>
    </row>
    <row r="1885" spans="2:100" x14ac:dyDescent="0.25"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  <c r="AI1885" s="3"/>
      <c r="AJ1885" s="3"/>
      <c r="AK1885" s="3"/>
      <c r="AL1885" s="3"/>
      <c r="AM1885" s="3"/>
      <c r="AN1885" s="3"/>
      <c r="AO1885" s="3"/>
      <c r="AP1885" s="3"/>
      <c r="AQ1885" s="3"/>
      <c r="AR1885" s="3"/>
      <c r="AS1885" s="3"/>
      <c r="AT1885" s="3"/>
      <c r="AU1885" s="3"/>
      <c r="AV1885" s="3"/>
      <c r="AW1885" s="3"/>
      <c r="AX1885" s="3"/>
      <c r="AY1885" s="3"/>
      <c r="AZ1885" s="3"/>
      <c r="BA1885" s="3"/>
      <c r="BB1885" s="3"/>
      <c r="BC1885" s="3"/>
      <c r="BD1885" s="3"/>
      <c r="BE1885" s="3"/>
      <c r="BF1885" s="3"/>
      <c r="BG1885" s="3"/>
      <c r="BH1885" s="3"/>
      <c r="BI1885" s="3"/>
      <c r="BJ1885" s="3"/>
      <c r="BK1885" s="3"/>
      <c r="BL1885" s="3"/>
      <c r="BM1885" s="3"/>
      <c r="BN1885" s="3"/>
      <c r="BO1885" s="3"/>
      <c r="BP1885" s="3"/>
      <c r="BQ1885" s="3"/>
      <c r="BR1885" s="3"/>
      <c r="BS1885" s="3"/>
      <c r="BT1885" s="3"/>
      <c r="BU1885" s="3"/>
      <c r="BV1885" s="3"/>
      <c r="BW1885" s="3"/>
      <c r="BX1885" s="3"/>
      <c r="BY1885" s="3"/>
      <c r="BZ1885" s="3"/>
      <c r="CA1885" s="3"/>
      <c r="CB1885" s="3"/>
      <c r="CC1885" s="3"/>
      <c r="CD1885" s="3"/>
      <c r="CE1885" s="3"/>
      <c r="CF1885" s="3"/>
      <c r="CG1885" s="3"/>
      <c r="CH1885" s="3"/>
      <c r="CI1885" s="3"/>
      <c r="CJ1885" s="3"/>
      <c r="CK1885" s="3"/>
      <c r="CL1885" s="3"/>
      <c r="CM1885" s="3"/>
      <c r="CN1885" s="3"/>
      <c r="CO1885" s="3"/>
      <c r="CP1885" s="3"/>
      <c r="CQ1885" s="3"/>
      <c r="CR1885" s="3"/>
      <c r="CS1885" s="3"/>
      <c r="CT1885" s="3"/>
      <c r="CU1885" s="3"/>
      <c r="CV1885" s="3"/>
    </row>
    <row r="1886" spans="2:100" x14ac:dyDescent="0.25">
      <c r="B1886" s="4"/>
      <c r="C1886" s="4"/>
      <c r="D1886" s="4"/>
      <c r="E1886" s="4"/>
      <c r="F1886" s="4"/>
      <c r="G1886" s="4"/>
      <c r="H1886" s="4"/>
      <c r="I1886" s="4"/>
      <c r="J1886" s="4"/>
      <c r="K1886" s="4"/>
      <c r="L1886" s="4"/>
      <c r="M1886" s="4"/>
      <c r="N1886" s="4"/>
      <c r="O1886" s="4"/>
      <c r="P1886" s="4"/>
      <c r="Q1886" s="4"/>
      <c r="R1886" s="4"/>
      <c r="S1886" s="4"/>
      <c r="T1886" s="4"/>
      <c r="U1886" s="4"/>
      <c r="V1886" s="4"/>
      <c r="W1886" s="4"/>
      <c r="X1886" s="4"/>
      <c r="Y1886" s="4"/>
      <c r="Z1886" s="4"/>
      <c r="AA1886" s="4"/>
      <c r="AB1886" s="4"/>
      <c r="AC1886" s="4"/>
      <c r="AD1886" s="4"/>
      <c r="AE1886" s="4"/>
      <c r="AF1886" s="4"/>
      <c r="AG1886" s="4"/>
      <c r="AH1886" s="4"/>
      <c r="AI1886" s="4"/>
      <c r="AJ1886" s="4"/>
      <c r="AK1886" s="4"/>
      <c r="AL1886" s="4"/>
      <c r="AM1886" s="4"/>
      <c r="AN1886" s="4"/>
      <c r="AO1886" s="4"/>
      <c r="AP1886" s="4"/>
      <c r="AQ1886" s="4"/>
      <c r="AR1886" s="4"/>
      <c r="AS1886" s="4"/>
      <c r="AT1886" s="4"/>
      <c r="AU1886" s="4"/>
      <c r="AV1886" s="4"/>
      <c r="AW1886" s="4"/>
      <c r="AX1886" s="4"/>
      <c r="AY1886" s="4"/>
      <c r="AZ1886" s="4"/>
      <c r="BA1886" s="4"/>
      <c r="BB1886" s="4"/>
      <c r="BC1886" s="4"/>
      <c r="BD1886" s="4"/>
      <c r="BE1886" s="4"/>
      <c r="BF1886" s="4"/>
      <c r="BG1886" s="4"/>
      <c r="BH1886" s="4"/>
      <c r="BI1886" s="4"/>
      <c r="BJ1886" s="4"/>
      <c r="BK1886" s="4"/>
      <c r="BL1886" s="4"/>
      <c r="BM1886" s="4"/>
      <c r="BN1886" s="4"/>
      <c r="BO1886" s="4"/>
      <c r="BP1886" s="4"/>
      <c r="BQ1886" s="4"/>
      <c r="BR1886" s="4"/>
      <c r="BS1886" s="4"/>
      <c r="BT1886" s="4"/>
      <c r="BU1886" s="4"/>
      <c r="BV1886" s="4"/>
      <c r="BW1886" s="4"/>
      <c r="BX1886" s="4"/>
      <c r="BY1886" s="4"/>
      <c r="BZ1886" s="4"/>
      <c r="CA1886" s="4"/>
      <c r="CB1886" s="4"/>
      <c r="CC1886" s="4"/>
      <c r="CD1886" s="4"/>
      <c r="CE1886" s="4"/>
      <c r="CF1886" s="4"/>
      <c r="CG1886" s="4"/>
      <c r="CH1886" s="4"/>
      <c r="CI1886" s="4"/>
      <c r="CJ1886" s="4"/>
      <c r="CK1886" s="4"/>
      <c r="CL1886" s="4"/>
      <c r="CM1886" s="4"/>
      <c r="CN1886" s="4"/>
      <c r="CO1886" s="4"/>
      <c r="CP1886" s="4"/>
      <c r="CQ1886" s="4"/>
      <c r="CR1886" s="4"/>
      <c r="CS1886" s="4"/>
      <c r="CT1886" s="4"/>
      <c r="CU1886" s="4"/>
      <c r="CV1886" s="4"/>
    </row>
    <row r="1887" spans="2:100" x14ac:dyDescent="0.25">
      <c r="B1887" s="5"/>
      <c r="C1887" s="5"/>
      <c r="D1887" s="5"/>
      <c r="E1887" s="5"/>
      <c r="F1887" s="5"/>
      <c r="G1887" s="5"/>
      <c r="H1887" s="5"/>
      <c r="I1887" s="5"/>
      <c r="J1887" s="5"/>
      <c r="K1887" s="5"/>
      <c r="L1887" s="5"/>
      <c r="M1887" s="5"/>
      <c r="N1887" s="5"/>
      <c r="O1887" s="5"/>
      <c r="P1887" s="5"/>
      <c r="Q1887" s="5"/>
      <c r="R1887" s="5"/>
      <c r="S1887" s="5"/>
      <c r="T1887" s="5"/>
      <c r="U1887" s="5"/>
      <c r="V1887" s="5"/>
      <c r="W1887" s="5"/>
      <c r="X1887" s="5"/>
      <c r="Y1887" s="5"/>
      <c r="Z1887" s="5"/>
      <c r="AA1887" s="5"/>
      <c r="AB1887" s="5"/>
      <c r="AC1887" s="5"/>
      <c r="AD1887" s="5"/>
      <c r="AE1887" s="5"/>
      <c r="AF1887" s="5"/>
      <c r="AG1887" s="5"/>
      <c r="AH1887" s="5"/>
      <c r="AI1887" s="5"/>
      <c r="AJ1887" s="5"/>
      <c r="AK1887" s="5"/>
      <c r="AL1887" s="5"/>
      <c r="AM1887" s="5"/>
      <c r="AN1887" s="5"/>
      <c r="AO1887" s="5"/>
      <c r="AP1887" s="5"/>
      <c r="AQ1887" s="5"/>
      <c r="AR1887" s="5"/>
      <c r="AS1887" s="5"/>
      <c r="AT1887" s="5"/>
      <c r="AU1887" s="5"/>
      <c r="AV1887" s="5"/>
      <c r="AW1887" s="5"/>
      <c r="AX1887" s="5"/>
      <c r="AY1887" s="5"/>
      <c r="AZ1887" s="5"/>
      <c r="BA1887" s="5"/>
      <c r="BB1887" s="5"/>
      <c r="BC1887" s="5"/>
      <c r="BD1887" s="5"/>
      <c r="BE1887" s="5"/>
      <c r="BF1887" s="5"/>
      <c r="BG1887" s="5"/>
      <c r="BH1887" s="5"/>
      <c r="BI1887" s="5"/>
      <c r="BJ1887" s="5"/>
      <c r="BK1887" s="5"/>
      <c r="BL1887" s="5"/>
      <c r="BM1887" s="5"/>
      <c r="BN1887" s="5"/>
      <c r="BO1887" s="5"/>
      <c r="BP1887" s="5"/>
      <c r="BQ1887" s="5"/>
      <c r="BR1887" s="5"/>
      <c r="BS1887" s="5"/>
      <c r="BT1887" s="5"/>
      <c r="BU1887" s="5"/>
      <c r="BV1887" s="5"/>
      <c r="BW1887" s="5"/>
      <c r="BX1887" s="5"/>
      <c r="BY1887" s="5"/>
      <c r="BZ1887" s="5"/>
      <c r="CA1887" s="5"/>
      <c r="CB1887" s="5"/>
      <c r="CC1887" s="5"/>
      <c r="CD1887" s="5"/>
      <c r="CE1887" s="5"/>
      <c r="CF1887" s="5"/>
      <c r="CG1887" s="5"/>
      <c r="CH1887" s="5"/>
      <c r="CI1887" s="5"/>
      <c r="CJ1887" s="5"/>
      <c r="CK1887" s="5"/>
      <c r="CL1887" s="5"/>
      <c r="CM1887" s="5"/>
      <c r="CN1887" s="5"/>
      <c r="CO1887" s="5"/>
      <c r="CP1887" s="5"/>
      <c r="CQ1887" s="5"/>
      <c r="CR1887" s="5"/>
      <c r="CS1887" s="5"/>
      <c r="CT1887" s="5"/>
      <c r="CU1887" s="5"/>
      <c r="CV1887" s="5"/>
    </row>
    <row r="1888" spans="2:100" x14ac:dyDescent="0.25"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  <c r="AI1888" s="3"/>
      <c r="AJ1888" s="3"/>
      <c r="AK1888" s="3"/>
      <c r="AL1888" s="3"/>
      <c r="AM1888" s="3"/>
      <c r="AN1888" s="3"/>
      <c r="AO1888" s="3"/>
      <c r="AP1888" s="3"/>
      <c r="AQ1888" s="3"/>
      <c r="AR1888" s="3"/>
      <c r="AS1888" s="3"/>
      <c r="AT1888" s="3"/>
      <c r="AU1888" s="3"/>
      <c r="AV1888" s="3"/>
      <c r="AW1888" s="3"/>
      <c r="AX1888" s="3"/>
      <c r="AY1888" s="3"/>
      <c r="AZ1888" s="3"/>
      <c r="BA1888" s="3"/>
      <c r="BB1888" s="3"/>
      <c r="BC1888" s="3"/>
      <c r="BD1888" s="3"/>
      <c r="BE1888" s="3"/>
      <c r="BF1888" s="3"/>
      <c r="BG1888" s="3"/>
      <c r="BH1888" s="3"/>
      <c r="BI1888" s="3"/>
      <c r="BJ1888" s="3"/>
      <c r="BK1888" s="3"/>
      <c r="BL1888" s="3"/>
      <c r="BM1888" s="3"/>
      <c r="BN1888" s="3"/>
      <c r="BO1888" s="3"/>
      <c r="BP1888" s="3"/>
      <c r="BQ1888" s="3"/>
      <c r="BR1888" s="3"/>
      <c r="BS1888" s="3"/>
      <c r="BT1888" s="3"/>
      <c r="BU1888" s="3"/>
      <c r="BV1888" s="3"/>
      <c r="BW1888" s="3"/>
      <c r="BX1888" s="3"/>
      <c r="BY1888" s="3"/>
      <c r="BZ1888" s="3"/>
      <c r="CA1888" s="3"/>
      <c r="CB1888" s="3"/>
      <c r="CC1888" s="3"/>
      <c r="CD1888" s="3"/>
      <c r="CE1888" s="3"/>
      <c r="CF1888" s="3"/>
      <c r="CG1888" s="3"/>
      <c r="CH1888" s="3"/>
      <c r="CI1888" s="3"/>
      <c r="CJ1888" s="3"/>
      <c r="CK1888" s="3"/>
      <c r="CL1888" s="3"/>
      <c r="CM1888" s="3"/>
      <c r="CN1888" s="3"/>
      <c r="CO1888" s="3"/>
      <c r="CP1888" s="3"/>
      <c r="CQ1888" s="3"/>
      <c r="CR1888" s="3"/>
      <c r="CS1888" s="3"/>
      <c r="CT1888" s="3"/>
      <c r="CU1888" s="3"/>
      <c r="CV1888" s="3"/>
    </row>
    <row r="1889" spans="2:100" x14ac:dyDescent="0.25">
      <c r="B1889" s="4"/>
      <c r="C1889" s="4"/>
      <c r="D1889" s="4"/>
      <c r="E1889" s="4"/>
      <c r="F1889" s="4"/>
      <c r="G1889" s="4"/>
      <c r="H1889" s="4"/>
      <c r="I1889" s="4"/>
      <c r="J1889" s="4"/>
      <c r="K1889" s="4"/>
      <c r="L1889" s="4"/>
      <c r="M1889" s="4"/>
      <c r="N1889" s="4"/>
      <c r="O1889" s="4"/>
      <c r="P1889" s="4"/>
      <c r="Q1889" s="4"/>
      <c r="R1889" s="4"/>
      <c r="S1889" s="4"/>
      <c r="T1889" s="4"/>
      <c r="U1889" s="4"/>
      <c r="V1889" s="4"/>
      <c r="W1889" s="4"/>
      <c r="X1889" s="4"/>
      <c r="Y1889" s="4"/>
      <c r="Z1889" s="4"/>
      <c r="AA1889" s="4"/>
      <c r="AB1889" s="4"/>
      <c r="AC1889" s="4"/>
      <c r="AD1889" s="4"/>
      <c r="AE1889" s="4"/>
      <c r="AF1889" s="4"/>
      <c r="AG1889" s="4"/>
      <c r="AH1889" s="4"/>
      <c r="AI1889" s="4"/>
      <c r="AJ1889" s="4"/>
      <c r="AK1889" s="4"/>
      <c r="AL1889" s="4"/>
      <c r="AM1889" s="4"/>
      <c r="AN1889" s="4"/>
      <c r="AO1889" s="4"/>
      <c r="AP1889" s="4"/>
      <c r="AQ1889" s="4"/>
      <c r="AR1889" s="4"/>
      <c r="AS1889" s="4"/>
      <c r="AT1889" s="4"/>
      <c r="AU1889" s="4"/>
      <c r="AV1889" s="4"/>
      <c r="AW1889" s="4"/>
      <c r="AX1889" s="4"/>
      <c r="AY1889" s="4"/>
      <c r="AZ1889" s="4"/>
      <c r="BA1889" s="4"/>
      <c r="BB1889" s="4"/>
      <c r="BC1889" s="4"/>
      <c r="BD1889" s="4"/>
      <c r="BE1889" s="4"/>
      <c r="BF1889" s="4"/>
      <c r="BG1889" s="4"/>
      <c r="BH1889" s="4"/>
      <c r="BI1889" s="4"/>
      <c r="BJ1889" s="4"/>
      <c r="BK1889" s="4"/>
      <c r="BL1889" s="4"/>
      <c r="BM1889" s="4"/>
      <c r="BN1889" s="4"/>
      <c r="BO1889" s="4"/>
      <c r="BP1889" s="4"/>
      <c r="BQ1889" s="4"/>
      <c r="BR1889" s="4"/>
      <c r="BS1889" s="4"/>
      <c r="BT1889" s="4"/>
      <c r="BU1889" s="4"/>
      <c r="BV1889" s="4"/>
      <c r="BW1889" s="4"/>
      <c r="BX1889" s="4"/>
      <c r="BY1889" s="4"/>
      <c r="BZ1889" s="4"/>
      <c r="CA1889" s="4"/>
      <c r="CB1889" s="4"/>
      <c r="CC1889" s="4"/>
      <c r="CD1889" s="4"/>
      <c r="CE1889" s="4"/>
      <c r="CF1889" s="4"/>
      <c r="CG1889" s="4"/>
      <c r="CH1889" s="4"/>
      <c r="CI1889" s="4"/>
      <c r="CJ1889" s="4"/>
      <c r="CK1889" s="4"/>
      <c r="CL1889" s="4"/>
      <c r="CM1889" s="4"/>
      <c r="CN1889" s="4"/>
      <c r="CO1889" s="4"/>
      <c r="CP1889" s="4"/>
      <c r="CQ1889" s="4"/>
      <c r="CR1889" s="4"/>
      <c r="CS1889" s="4"/>
      <c r="CT1889" s="4"/>
      <c r="CU1889" s="4"/>
      <c r="CV1889" s="4"/>
    </row>
    <row r="1890" spans="2:100" x14ac:dyDescent="0.25">
      <c r="B1890" s="5"/>
      <c r="C1890" s="5"/>
      <c r="D1890" s="5"/>
      <c r="E1890" s="5"/>
      <c r="F1890" s="5"/>
      <c r="G1890" s="5"/>
      <c r="H1890" s="5"/>
      <c r="I1890" s="5"/>
      <c r="J1890" s="5"/>
      <c r="K1890" s="5"/>
      <c r="L1890" s="5"/>
      <c r="M1890" s="5"/>
      <c r="N1890" s="5"/>
      <c r="O1890" s="5"/>
      <c r="P1890" s="5"/>
      <c r="Q1890" s="5"/>
      <c r="R1890" s="5"/>
      <c r="S1890" s="5"/>
      <c r="T1890" s="5"/>
      <c r="U1890" s="5"/>
      <c r="V1890" s="5"/>
      <c r="W1890" s="5"/>
      <c r="X1890" s="5"/>
      <c r="Y1890" s="5"/>
      <c r="Z1890" s="5"/>
      <c r="AA1890" s="5"/>
      <c r="AB1890" s="5"/>
      <c r="AC1890" s="5"/>
      <c r="AD1890" s="5"/>
      <c r="AE1890" s="5"/>
      <c r="AF1890" s="5"/>
      <c r="AG1890" s="5"/>
      <c r="AH1890" s="5"/>
      <c r="AI1890" s="5"/>
      <c r="AJ1890" s="5"/>
      <c r="AK1890" s="5"/>
      <c r="AL1890" s="5"/>
      <c r="AM1890" s="5"/>
      <c r="AN1890" s="5"/>
      <c r="AO1890" s="5"/>
      <c r="AP1890" s="5"/>
      <c r="AQ1890" s="5"/>
      <c r="AR1890" s="5"/>
      <c r="AS1890" s="5"/>
      <c r="AT1890" s="5"/>
      <c r="AU1890" s="5"/>
      <c r="AV1890" s="5"/>
      <c r="AW1890" s="5"/>
      <c r="AX1890" s="5"/>
      <c r="AY1890" s="5"/>
      <c r="AZ1890" s="5"/>
      <c r="BA1890" s="5"/>
      <c r="BB1890" s="5"/>
      <c r="BC1890" s="5"/>
      <c r="BD1890" s="5"/>
      <c r="BE1890" s="5"/>
      <c r="BF1890" s="5"/>
      <c r="BG1890" s="5"/>
      <c r="BH1890" s="5"/>
      <c r="BI1890" s="5"/>
      <c r="BJ1890" s="5"/>
      <c r="BK1890" s="5"/>
      <c r="BL1890" s="5"/>
      <c r="BM1890" s="5"/>
      <c r="BN1890" s="5"/>
      <c r="BO1890" s="5"/>
      <c r="BP1890" s="5"/>
      <c r="BQ1890" s="5"/>
      <c r="BR1890" s="5"/>
      <c r="BS1890" s="5"/>
      <c r="BT1890" s="5"/>
      <c r="BU1890" s="5"/>
      <c r="BV1890" s="5"/>
      <c r="BW1890" s="5"/>
      <c r="BX1890" s="5"/>
      <c r="BY1890" s="5"/>
      <c r="BZ1890" s="5"/>
      <c r="CA1890" s="5"/>
      <c r="CB1890" s="5"/>
      <c r="CC1890" s="5"/>
      <c r="CD1890" s="5"/>
      <c r="CE1890" s="5"/>
      <c r="CF1890" s="5"/>
      <c r="CG1890" s="5"/>
      <c r="CH1890" s="5"/>
      <c r="CI1890" s="5"/>
      <c r="CJ1890" s="5"/>
      <c r="CK1890" s="5"/>
      <c r="CL1890" s="5"/>
      <c r="CM1890" s="5"/>
      <c r="CN1890" s="5"/>
      <c r="CO1890" s="5"/>
      <c r="CP1890" s="5"/>
      <c r="CQ1890" s="5"/>
      <c r="CR1890" s="5"/>
      <c r="CS1890" s="5"/>
      <c r="CT1890" s="5"/>
      <c r="CU1890" s="5"/>
      <c r="CV1890" s="5"/>
    </row>
    <row r="1891" spans="2:100" x14ac:dyDescent="0.25"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  <c r="AI1891" s="3"/>
      <c r="AJ1891" s="3"/>
      <c r="AK1891" s="3"/>
      <c r="AL1891" s="3"/>
      <c r="AM1891" s="3"/>
      <c r="AN1891" s="3"/>
      <c r="AO1891" s="3"/>
      <c r="AP1891" s="3"/>
      <c r="AQ1891" s="3"/>
      <c r="AR1891" s="3"/>
      <c r="AS1891" s="3"/>
      <c r="AT1891" s="3"/>
      <c r="AU1891" s="3"/>
      <c r="AV1891" s="3"/>
      <c r="AW1891" s="3"/>
      <c r="AX1891" s="3"/>
      <c r="AY1891" s="3"/>
      <c r="AZ1891" s="3"/>
      <c r="BA1891" s="3"/>
      <c r="BB1891" s="3"/>
      <c r="BC1891" s="3"/>
      <c r="BD1891" s="3"/>
      <c r="BE1891" s="3"/>
      <c r="BF1891" s="3"/>
      <c r="BG1891" s="3"/>
      <c r="BH1891" s="3"/>
      <c r="BI1891" s="3"/>
      <c r="BJ1891" s="3"/>
      <c r="BK1891" s="3"/>
      <c r="BL1891" s="3"/>
      <c r="BM1891" s="3"/>
      <c r="BN1891" s="3"/>
      <c r="BO1891" s="3"/>
      <c r="BP1891" s="3"/>
      <c r="BQ1891" s="3"/>
      <c r="BR1891" s="3"/>
      <c r="BS1891" s="3"/>
      <c r="BT1891" s="3"/>
      <c r="BU1891" s="3"/>
      <c r="BV1891" s="3"/>
      <c r="BW1891" s="3"/>
      <c r="BX1891" s="3"/>
      <c r="BY1891" s="3"/>
      <c r="BZ1891" s="3"/>
      <c r="CA1891" s="3"/>
      <c r="CB1891" s="3"/>
      <c r="CC1891" s="3"/>
      <c r="CD1891" s="3"/>
      <c r="CE1891" s="3"/>
      <c r="CF1891" s="3"/>
      <c r="CG1891" s="3"/>
      <c r="CH1891" s="3"/>
      <c r="CI1891" s="3"/>
      <c r="CJ1891" s="3"/>
      <c r="CK1891" s="3"/>
      <c r="CL1891" s="3"/>
      <c r="CM1891" s="3"/>
      <c r="CN1891" s="3"/>
      <c r="CO1891" s="3"/>
      <c r="CP1891" s="3"/>
      <c r="CQ1891" s="3"/>
      <c r="CR1891" s="3"/>
      <c r="CS1891" s="3"/>
      <c r="CT1891" s="3"/>
      <c r="CU1891" s="3"/>
      <c r="CV1891" s="3"/>
    </row>
    <row r="1892" spans="2:100" x14ac:dyDescent="0.25">
      <c r="B1892" s="4"/>
      <c r="C1892" s="4"/>
      <c r="D1892" s="4"/>
      <c r="E1892" s="4"/>
      <c r="F1892" s="4"/>
      <c r="G1892" s="4"/>
      <c r="H1892" s="4"/>
      <c r="I1892" s="4"/>
      <c r="J1892" s="4"/>
      <c r="K1892" s="4"/>
      <c r="L1892" s="4"/>
      <c r="M1892" s="4"/>
      <c r="N1892" s="4"/>
      <c r="O1892" s="4"/>
      <c r="P1892" s="4"/>
      <c r="Q1892" s="4"/>
      <c r="R1892" s="4"/>
      <c r="S1892" s="4"/>
      <c r="T1892" s="4"/>
      <c r="U1892" s="4"/>
      <c r="V1892" s="4"/>
      <c r="W1892" s="4"/>
      <c r="X1892" s="4"/>
      <c r="Y1892" s="4"/>
      <c r="Z1892" s="4"/>
      <c r="AA1892" s="4"/>
      <c r="AB1892" s="4"/>
      <c r="AC1892" s="4"/>
      <c r="AD1892" s="4"/>
      <c r="AE1892" s="4"/>
      <c r="AF1892" s="4"/>
      <c r="AG1892" s="4"/>
      <c r="AH1892" s="4"/>
      <c r="AI1892" s="4"/>
      <c r="AJ1892" s="4"/>
      <c r="AK1892" s="4"/>
      <c r="AL1892" s="4"/>
      <c r="AM1892" s="4"/>
      <c r="AN1892" s="4"/>
      <c r="AO1892" s="4"/>
      <c r="AP1892" s="4"/>
      <c r="AQ1892" s="4"/>
      <c r="AR1892" s="4"/>
      <c r="AS1892" s="4"/>
      <c r="AT1892" s="4"/>
      <c r="AU1892" s="4"/>
      <c r="AV1892" s="4"/>
      <c r="AW1892" s="4"/>
      <c r="AX1892" s="4"/>
      <c r="AY1892" s="4"/>
      <c r="AZ1892" s="4"/>
      <c r="BA1892" s="4"/>
      <c r="BB1892" s="4"/>
      <c r="BC1892" s="4"/>
      <c r="BD1892" s="4"/>
      <c r="BE1892" s="4"/>
      <c r="BF1892" s="4"/>
      <c r="BG1892" s="4"/>
      <c r="BH1892" s="4"/>
      <c r="BI1892" s="4"/>
      <c r="BJ1892" s="4"/>
      <c r="BK1892" s="4"/>
      <c r="BL1892" s="4"/>
      <c r="BM1892" s="4"/>
      <c r="BN1892" s="4"/>
      <c r="BO1892" s="4"/>
      <c r="BP1892" s="4"/>
      <c r="BQ1892" s="4"/>
      <c r="BR1892" s="4"/>
      <c r="BS1892" s="4"/>
      <c r="BT1892" s="4"/>
      <c r="BU1892" s="4"/>
      <c r="BV1892" s="4"/>
      <c r="BW1892" s="4"/>
      <c r="BX1892" s="4"/>
      <c r="BY1892" s="4"/>
      <c r="BZ1892" s="4"/>
      <c r="CA1892" s="4"/>
      <c r="CB1892" s="4"/>
      <c r="CC1892" s="4"/>
      <c r="CD1892" s="4"/>
      <c r="CE1892" s="4"/>
      <c r="CF1892" s="4"/>
      <c r="CG1892" s="4"/>
      <c r="CH1892" s="4"/>
      <c r="CI1892" s="4"/>
      <c r="CJ1892" s="4"/>
      <c r="CK1892" s="4"/>
      <c r="CL1892" s="4"/>
      <c r="CM1892" s="4"/>
      <c r="CN1892" s="4"/>
      <c r="CO1892" s="4"/>
      <c r="CP1892" s="4"/>
      <c r="CQ1892" s="4"/>
      <c r="CR1892" s="4"/>
      <c r="CS1892" s="4"/>
      <c r="CT1892" s="4"/>
      <c r="CU1892" s="4"/>
      <c r="CV1892" s="4"/>
    </row>
    <row r="1893" spans="2:100" x14ac:dyDescent="0.25">
      <c r="B1893" s="5"/>
      <c r="C1893" s="5"/>
      <c r="D1893" s="5"/>
      <c r="E1893" s="5"/>
      <c r="F1893" s="5"/>
      <c r="G1893" s="5"/>
      <c r="H1893" s="5"/>
      <c r="I1893" s="5"/>
      <c r="J1893" s="5"/>
      <c r="K1893" s="5"/>
      <c r="L1893" s="5"/>
      <c r="M1893" s="5"/>
      <c r="N1893" s="5"/>
      <c r="O1893" s="5"/>
      <c r="P1893" s="5"/>
      <c r="Q1893" s="5"/>
      <c r="R1893" s="5"/>
      <c r="S1893" s="5"/>
      <c r="T1893" s="5"/>
      <c r="U1893" s="5"/>
      <c r="V1893" s="5"/>
      <c r="W1893" s="5"/>
      <c r="X1893" s="5"/>
      <c r="Y1893" s="5"/>
      <c r="Z1893" s="5"/>
      <c r="AA1893" s="5"/>
      <c r="AB1893" s="5"/>
      <c r="AC1893" s="5"/>
      <c r="AD1893" s="5"/>
      <c r="AE1893" s="5"/>
      <c r="AF1893" s="5"/>
      <c r="AG1893" s="5"/>
      <c r="AH1893" s="5"/>
      <c r="AI1893" s="5"/>
      <c r="AJ1893" s="5"/>
      <c r="AK1893" s="5"/>
      <c r="AL1893" s="5"/>
      <c r="AM1893" s="5"/>
      <c r="AN1893" s="5"/>
      <c r="AO1893" s="5"/>
      <c r="AP1893" s="5"/>
      <c r="AQ1893" s="5"/>
      <c r="AR1893" s="5"/>
      <c r="AS1893" s="5"/>
      <c r="AT1893" s="5"/>
      <c r="AU1893" s="5"/>
      <c r="AV1893" s="5"/>
      <c r="AW1893" s="5"/>
      <c r="AX1893" s="5"/>
      <c r="AY1893" s="5"/>
      <c r="AZ1893" s="5"/>
      <c r="BA1893" s="5"/>
      <c r="BB1893" s="5"/>
      <c r="BC1893" s="5"/>
      <c r="BD1893" s="5"/>
      <c r="BE1893" s="5"/>
      <c r="BF1893" s="5"/>
      <c r="BG1893" s="5"/>
      <c r="BH1893" s="5"/>
      <c r="BI1893" s="5"/>
      <c r="BJ1893" s="5"/>
      <c r="BK1893" s="5"/>
      <c r="BL1893" s="5"/>
      <c r="BM1893" s="5"/>
      <c r="BN1893" s="5"/>
      <c r="BO1893" s="5"/>
      <c r="BP1893" s="5"/>
      <c r="BQ1893" s="5"/>
      <c r="BR1893" s="5"/>
      <c r="BS1893" s="5"/>
      <c r="BT1893" s="5"/>
      <c r="BU1893" s="5"/>
      <c r="BV1893" s="5"/>
      <c r="BW1893" s="5"/>
      <c r="BX1893" s="5"/>
      <c r="BY1893" s="5"/>
      <c r="BZ1893" s="5"/>
      <c r="CA1893" s="5"/>
      <c r="CB1893" s="5"/>
      <c r="CC1893" s="5"/>
      <c r="CD1893" s="5"/>
      <c r="CE1893" s="5"/>
      <c r="CF1893" s="5"/>
      <c r="CG1893" s="5"/>
      <c r="CH1893" s="5"/>
      <c r="CI1893" s="5"/>
      <c r="CJ1893" s="5"/>
      <c r="CK1893" s="5"/>
      <c r="CL1893" s="5"/>
      <c r="CM1893" s="5"/>
      <c r="CN1893" s="5"/>
      <c r="CO1893" s="5"/>
      <c r="CP1893" s="5"/>
      <c r="CQ1893" s="5"/>
      <c r="CR1893" s="5"/>
      <c r="CS1893" s="5"/>
      <c r="CT1893" s="5"/>
      <c r="CU1893" s="5"/>
      <c r="CV1893" s="5"/>
    </row>
    <row r="1894" spans="2:100" x14ac:dyDescent="0.25"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  <c r="AI1894" s="3"/>
      <c r="AJ1894" s="3"/>
      <c r="AK1894" s="3"/>
      <c r="AL1894" s="3"/>
      <c r="AM1894" s="3"/>
      <c r="AN1894" s="3"/>
      <c r="AO1894" s="3"/>
      <c r="AP1894" s="3"/>
      <c r="AQ1894" s="3"/>
      <c r="AR1894" s="3"/>
      <c r="AS1894" s="3"/>
      <c r="AT1894" s="3"/>
      <c r="AU1894" s="3"/>
      <c r="AV1894" s="3"/>
      <c r="AW1894" s="3"/>
      <c r="AX1894" s="3"/>
      <c r="AY1894" s="3"/>
      <c r="AZ1894" s="3"/>
      <c r="BA1894" s="3"/>
      <c r="BB1894" s="3"/>
      <c r="BC1894" s="3"/>
      <c r="BD1894" s="3"/>
      <c r="BE1894" s="3"/>
      <c r="BF1894" s="3"/>
      <c r="BG1894" s="3"/>
      <c r="BH1894" s="3"/>
      <c r="BI1894" s="3"/>
      <c r="BJ1894" s="3"/>
      <c r="BK1894" s="3"/>
      <c r="BL1894" s="3"/>
      <c r="BM1894" s="3"/>
      <c r="BN1894" s="3"/>
      <c r="BO1894" s="3"/>
      <c r="BP1894" s="3"/>
      <c r="BQ1894" s="3"/>
      <c r="BR1894" s="3"/>
      <c r="BS1894" s="3"/>
      <c r="BT1894" s="3"/>
      <c r="BU1894" s="3"/>
      <c r="BV1894" s="3"/>
      <c r="BW1894" s="3"/>
      <c r="BX1894" s="3"/>
      <c r="BY1894" s="3"/>
      <c r="BZ1894" s="3"/>
      <c r="CA1894" s="3"/>
      <c r="CB1894" s="3"/>
      <c r="CC1894" s="3"/>
      <c r="CD1894" s="3"/>
      <c r="CE1894" s="3"/>
      <c r="CF1894" s="3"/>
      <c r="CG1894" s="3"/>
      <c r="CH1894" s="3"/>
      <c r="CI1894" s="3"/>
      <c r="CJ1894" s="3"/>
      <c r="CK1894" s="3"/>
      <c r="CL1894" s="3"/>
      <c r="CM1894" s="3"/>
      <c r="CN1894" s="3"/>
      <c r="CO1894" s="3"/>
      <c r="CP1894" s="3"/>
      <c r="CQ1894" s="3"/>
      <c r="CR1894" s="3"/>
      <c r="CS1894" s="3"/>
      <c r="CT1894" s="3"/>
      <c r="CU1894" s="3"/>
      <c r="CV1894" s="3"/>
    </row>
    <row r="1895" spans="2:100" x14ac:dyDescent="0.25">
      <c r="B1895" s="4"/>
      <c r="C1895" s="4"/>
      <c r="D1895" s="4"/>
      <c r="E1895" s="4"/>
      <c r="F1895" s="4"/>
      <c r="G1895" s="4"/>
      <c r="H1895" s="4"/>
      <c r="I1895" s="4"/>
      <c r="J1895" s="4"/>
      <c r="K1895" s="4"/>
      <c r="L1895" s="4"/>
      <c r="M1895" s="4"/>
      <c r="N1895" s="4"/>
      <c r="O1895" s="4"/>
      <c r="P1895" s="4"/>
      <c r="Q1895" s="4"/>
      <c r="R1895" s="4"/>
      <c r="S1895" s="4"/>
      <c r="T1895" s="4"/>
      <c r="U1895" s="4"/>
      <c r="V1895" s="4"/>
      <c r="W1895" s="4"/>
      <c r="X1895" s="4"/>
      <c r="Y1895" s="4"/>
      <c r="Z1895" s="4"/>
      <c r="AA1895" s="4"/>
      <c r="AB1895" s="4"/>
      <c r="AC1895" s="4"/>
      <c r="AD1895" s="4"/>
      <c r="AE1895" s="4"/>
      <c r="AF1895" s="4"/>
      <c r="AG1895" s="4"/>
      <c r="AH1895" s="4"/>
      <c r="AI1895" s="4"/>
      <c r="AJ1895" s="4"/>
      <c r="AK1895" s="4"/>
      <c r="AL1895" s="4"/>
      <c r="AM1895" s="4"/>
      <c r="AN1895" s="4"/>
      <c r="AO1895" s="4"/>
      <c r="AP1895" s="4"/>
      <c r="AQ1895" s="4"/>
      <c r="AR1895" s="4"/>
      <c r="AS1895" s="4"/>
      <c r="AT1895" s="4"/>
      <c r="AU1895" s="4"/>
      <c r="AV1895" s="4"/>
      <c r="AW1895" s="4"/>
      <c r="AX1895" s="4"/>
      <c r="AY1895" s="4"/>
      <c r="AZ1895" s="4"/>
      <c r="BA1895" s="4"/>
      <c r="BB1895" s="4"/>
      <c r="BC1895" s="4"/>
      <c r="BD1895" s="4"/>
      <c r="BE1895" s="4"/>
      <c r="BF1895" s="4"/>
      <c r="BG1895" s="4"/>
      <c r="BH1895" s="4"/>
      <c r="BI1895" s="4"/>
      <c r="BJ1895" s="4"/>
      <c r="BK1895" s="4"/>
      <c r="BL1895" s="4"/>
      <c r="BM1895" s="4"/>
      <c r="BN1895" s="4"/>
      <c r="BO1895" s="4"/>
      <c r="BP1895" s="4"/>
      <c r="BQ1895" s="4"/>
      <c r="BR1895" s="4"/>
      <c r="BS1895" s="4"/>
      <c r="BT1895" s="4"/>
      <c r="BU1895" s="4"/>
      <c r="BV1895" s="4"/>
      <c r="BW1895" s="4"/>
      <c r="BX1895" s="4"/>
      <c r="BY1895" s="4"/>
      <c r="BZ1895" s="4"/>
      <c r="CA1895" s="4"/>
      <c r="CB1895" s="4"/>
      <c r="CC1895" s="4"/>
      <c r="CD1895" s="4"/>
      <c r="CE1895" s="4"/>
      <c r="CF1895" s="4"/>
      <c r="CG1895" s="4"/>
      <c r="CH1895" s="4"/>
      <c r="CI1895" s="4"/>
      <c r="CJ1895" s="4"/>
      <c r="CK1895" s="4"/>
      <c r="CL1895" s="4"/>
      <c r="CM1895" s="4"/>
      <c r="CN1895" s="4"/>
      <c r="CO1895" s="4"/>
      <c r="CP1895" s="4"/>
      <c r="CQ1895" s="4"/>
      <c r="CR1895" s="4"/>
      <c r="CS1895" s="4"/>
      <c r="CT1895" s="4"/>
      <c r="CU1895" s="4"/>
      <c r="CV1895" s="4"/>
    </row>
    <row r="1896" spans="2:100" x14ac:dyDescent="0.25">
      <c r="B1896" s="5"/>
      <c r="C1896" s="5"/>
      <c r="D1896" s="5"/>
      <c r="E1896" s="5"/>
      <c r="F1896" s="5"/>
      <c r="G1896" s="5"/>
      <c r="H1896" s="5"/>
      <c r="I1896" s="5"/>
      <c r="J1896" s="5"/>
      <c r="K1896" s="5"/>
      <c r="L1896" s="5"/>
      <c r="M1896" s="5"/>
      <c r="N1896" s="5"/>
      <c r="O1896" s="5"/>
      <c r="P1896" s="5"/>
      <c r="Q1896" s="5"/>
      <c r="R1896" s="5"/>
      <c r="S1896" s="5"/>
      <c r="T1896" s="5"/>
      <c r="U1896" s="5"/>
      <c r="V1896" s="5"/>
      <c r="W1896" s="5"/>
      <c r="X1896" s="5"/>
      <c r="Y1896" s="5"/>
      <c r="Z1896" s="5"/>
      <c r="AA1896" s="5"/>
      <c r="AB1896" s="5"/>
      <c r="AC1896" s="5"/>
      <c r="AD1896" s="5"/>
      <c r="AE1896" s="5"/>
      <c r="AF1896" s="5"/>
      <c r="AG1896" s="5"/>
      <c r="AH1896" s="5"/>
      <c r="AI1896" s="5"/>
      <c r="AJ1896" s="5"/>
      <c r="AK1896" s="5"/>
      <c r="AL1896" s="5"/>
      <c r="AM1896" s="5"/>
      <c r="AN1896" s="5"/>
      <c r="AO1896" s="5"/>
      <c r="AP1896" s="5"/>
      <c r="AQ1896" s="5"/>
      <c r="AR1896" s="5"/>
      <c r="AS1896" s="5"/>
      <c r="AT1896" s="5"/>
      <c r="AU1896" s="5"/>
      <c r="AV1896" s="5"/>
      <c r="AW1896" s="5"/>
      <c r="AX1896" s="5"/>
      <c r="AY1896" s="5"/>
      <c r="AZ1896" s="5"/>
      <c r="BA1896" s="5"/>
      <c r="BB1896" s="5"/>
      <c r="BC1896" s="5"/>
      <c r="BD1896" s="5"/>
      <c r="BE1896" s="5"/>
      <c r="BF1896" s="5"/>
      <c r="BG1896" s="5"/>
      <c r="BH1896" s="5"/>
      <c r="BI1896" s="5"/>
      <c r="BJ1896" s="5"/>
      <c r="BK1896" s="5"/>
      <c r="BL1896" s="5"/>
      <c r="BM1896" s="5"/>
      <c r="BN1896" s="5"/>
      <c r="BO1896" s="5"/>
      <c r="BP1896" s="5"/>
      <c r="BQ1896" s="5"/>
      <c r="BR1896" s="5"/>
      <c r="BS1896" s="5"/>
      <c r="BT1896" s="5"/>
      <c r="BU1896" s="5"/>
      <c r="BV1896" s="5"/>
      <c r="BW1896" s="5"/>
      <c r="BX1896" s="5"/>
      <c r="BY1896" s="5"/>
      <c r="BZ1896" s="5"/>
      <c r="CA1896" s="5"/>
      <c r="CB1896" s="5"/>
      <c r="CC1896" s="5"/>
      <c r="CD1896" s="5"/>
      <c r="CE1896" s="5"/>
      <c r="CF1896" s="5"/>
      <c r="CG1896" s="5"/>
      <c r="CH1896" s="5"/>
      <c r="CI1896" s="5"/>
      <c r="CJ1896" s="5"/>
      <c r="CK1896" s="5"/>
      <c r="CL1896" s="5"/>
      <c r="CM1896" s="5"/>
      <c r="CN1896" s="5"/>
      <c r="CO1896" s="5"/>
      <c r="CP1896" s="5"/>
      <c r="CQ1896" s="5"/>
      <c r="CR1896" s="5"/>
      <c r="CS1896" s="5"/>
      <c r="CT1896" s="5"/>
      <c r="CU1896" s="5"/>
      <c r="CV1896" s="5"/>
    </row>
    <row r="1897" spans="2:100" x14ac:dyDescent="0.25"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  <c r="AI1897" s="3"/>
      <c r="AJ1897" s="3"/>
      <c r="AK1897" s="3"/>
      <c r="AL1897" s="3"/>
      <c r="AM1897" s="3"/>
      <c r="AN1897" s="3"/>
      <c r="AO1897" s="3"/>
      <c r="AP1897" s="3"/>
      <c r="AQ1897" s="3"/>
      <c r="AR1897" s="3"/>
      <c r="AS1897" s="3"/>
      <c r="AT1897" s="3"/>
      <c r="AU1897" s="3"/>
      <c r="AV1897" s="3"/>
      <c r="AW1897" s="3"/>
      <c r="AX1897" s="3"/>
      <c r="AY1897" s="3"/>
      <c r="AZ1897" s="3"/>
      <c r="BA1897" s="3"/>
      <c r="BB1897" s="3"/>
      <c r="BC1897" s="3"/>
      <c r="BD1897" s="3"/>
      <c r="BE1897" s="3"/>
      <c r="BF1897" s="3"/>
      <c r="BG1897" s="3"/>
      <c r="BH1897" s="3"/>
      <c r="BI1897" s="3"/>
      <c r="BJ1897" s="3"/>
      <c r="BK1897" s="3"/>
      <c r="BL1897" s="3"/>
      <c r="BM1897" s="3"/>
      <c r="BN1897" s="3"/>
      <c r="BO1897" s="3"/>
      <c r="BP1897" s="3"/>
      <c r="BQ1897" s="3"/>
      <c r="BR1897" s="3"/>
      <c r="BS1897" s="3"/>
      <c r="BT1897" s="3"/>
      <c r="BU1897" s="3"/>
      <c r="BV1897" s="3"/>
      <c r="BW1897" s="3"/>
      <c r="BX1897" s="3"/>
      <c r="BY1897" s="3"/>
      <c r="BZ1897" s="3"/>
      <c r="CA1897" s="3"/>
      <c r="CB1897" s="3"/>
      <c r="CC1897" s="3"/>
      <c r="CD1897" s="3"/>
      <c r="CE1897" s="3"/>
      <c r="CF1897" s="3"/>
      <c r="CG1897" s="3"/>
      <c r="CH1897" s="3"/>
      <c r="CI1897" s="3"/>
      <c r="CJ1897" s="3"/>
      <c r="CK1897" s="3"/>
      <c r="CL1897" s="3"/>
      <c r="CM1897" s="3"/>
      <c r="CN1897" s="3"/>
      <c r="CO1897" s="3"/>
      <c r="CP1897" s="3"/>
      <c r="CQ1897" s="3"/>
      <c r="CR1897" s="3"/>
      <c r="CS1897" s="3"/>
      <c r="CT1897" s="3"/>
      <c r="CU1897" s="3"/>
      <c r="CV1897" s="3"/>
    </row>
    <row r="1898" spans="2:100" x14ac:dyDescent="0.25">
      <c r="B1898" s="4"/>
      <c r="C1898" s="4"/>
      <c r="D1898" s="4"/>
      <c r="E1898" s="4"/>
      <c r="F1898" s="4"/>
      <c r="G1898" s="4"/>
      <c r="H1898" s="4"/>
      <c r="I1898" s="4"/>
      <c r="J1898" s="4"/>
      <c r="K1898" s="4"/>
      <c r="L1898" s="4"/>
      <c r="M1898" s="4"/>
      <c r="N1898" s="4"/>
      <c r="O1898" s="4"/>
      <c r="P1898" s="4"/>
      <c r="Q1898" s="4"/>
      <c r="R1898" s="4"/>
      <c r="S1898" s="4"/>
      <c r="T1898" s="4"/>
      <c r="U1898" s="4"/>
      <c r="V1898" s="4"/>
      <c r="W1898" s="4"/>
      <c r="X1898" s="4"/>
      <c r="Y1898" s="4"/>
      <c r="Z1898" s="4"/>
      <c r="AA1898" s="4"/>
      <c r="AB1898" s="4"/>
      <c r="AC1898" s="4"/>
      <c r="AD1898" s="4"/>
      <c r="AE1898" s="4"/>
      <c r="AF1898" s="4"/>
      <c r="AG1898" s="4"/>
      <c r="AH1898" s="4"/>
      <c r="AI1898" s="4"/>
      <c r="AJ1898" s="4"/>
      <c r="AK1898" s="4"/>
      <c r="AL1898" s="4"/>
      <c r="AM1898" s="4"/>
      <c r="AN1898" s="4"/>
      <c r="AO1898" s="4"/>
      <c r="AP1898" s="4"/>
      <c r="AQ1898" s="4"/>
      <c r="AR1898" s="4"/>
      <c r="AS1898" s="4"/>
      <c r="AT1898" s="4"/>
      <c r="AU1898" s="4"/>
      <c r="AV1898" s="4"/>
      <c r="AW1898" s="4"/>
      <c r="AX1898" s="4"/>
      <c r="AY1898" s="4"/>
      <c r="AZ1898" s="4"/>
      <c r="BA1898" s="4"/>
      <c r="BB1898" s="4"/>
      <c r="BC1898" s="4"/>
      <c r="BD1898" s="4"/>
      <c r="BE1898" s="4"/>
      <c r="BF1898" s="4"/>
      <c r="BG1898" s="4"/>
      <c r="BH1898" s="4"/>
      <c r="BI1898" s="4"/>
      <c r="BJ1898" s="4"/>
      <c r="BK1898" s="4"/>
      <c r="BL1898" s="4"/>
      <c r="BM1898" s="4"/>
      <c r="BN1898" s="4"/>
      <c r="BO1898" s="4"/>
      <c r="BP1898" s="4"/>
      <c r="BQ1898" s="4"/>
      <c r="BR1898" s="4"/>
      <c r="BS1898" s="4"/>
      <c r="BT1898" s="4"/>
      <c r="BU1898" s="4"/>
      <c r="BV1898" s="4"/>
      <c r="BW1898" s="4"/>
      <c r="BX1898" s="4"/>
      <c r="BY1898" s="4"/>
      <c r="BZ1898" s="4"/>
      <c r="CA1898" s="4"/>
      <c r="CB1898" s="4"/>
      <c r="CC1898" s="4"/>
      <c r="CD1898" s="4"/>
      <c r="CE1898" s="4"/>
      <c r="CF1898" s="4"/>
      <c r="CG1898" s="4"/>
      <c r="CH1898" s="4"/>
      <c r="CI1898" s="4"/>
      <c r="CJ1898" s="4"/>
      <c r="CK1898" s="4"/>
      <c r="CL1898" s="4"/>
      <c r="CM1898" s="4"/>
      <c r="CN1898" s="4"/>
      <c r="CO1898" s="4"/>
      <c r="CP1898" s="4"/>
      <c r="CQ1898" s="4"/>
      <c r="CR1898" s="4"/>
      <c r="CS1898" s="4"/>
      <c r="CT1898" s="4"/>
      <c r="CU1898" s="4"/>
      <c r="CV1898" s="4"/>
    </row>
    <row r="1899" spans="2:100" x14ac:dyDescent="0.25">
      <c r="B1899" s="5"/>
      <c r="C1899" s="5"/>
      <c r="D1899" s="5"/>
      <c r="E1899" s="5"/>
      <c r="F1899" s="5"/>
      <c r="G1899" s="5"/>
      <c r="H1899" s="5"/>
      <c r="I1899" s="5"/>
      <c r="J1899" s="5"/>
      <c r="K1899" s="5"/>
      <c r="L1899" s="5"/>
      <c r="M1899" s="5"/>
      <c r="N1899" s="5"/>
      <c r="O1899" s="5"/>
      <c r="P1899" s="5"/>
      <c r="Q1899" s="5"/>
      <c r="R1899" s="5"/>
      <c r="S1899" s="5"/>
      <c r="T1899" s="5"/>
      <c r="U1899" s="5"/>
      <c r="V1899" s="5"/>
      <c r="W1899" s="5"/>
      <c r="X1899" s="5"/>
      <c r="Y1899" s="5"/>
      <c r="Z1899" s="5"/>
      <c r="AA1899" s="5"/>
      <c r="AB1899" s="5"/>
      <c r="AC1899" s="5"/>
      <c r="AD1899" s="5"/>
      <c r="AE1899" s="5"/>
      <c r="AF1899" s="5"/>
      <c r="AG1899" s="5"/>
      <c r="AH1899" s="5"/>
      <c r="AI1899" s="5"/>
      <c r="AJ1899" s="5"/>
      <c r="AK1899" s="5"/>
      <c r="AL1899" s="5"/>
      <c r="AM1899" s="5"/>
      <c r="AN1899" s="5"/>
      <c r="AO1899" s="5"/>
      <c r="AP1899" s="5"/>
      <c r="AQ1899" s="5"/>
      <c r="AR1899" s="5"/>
      <c r="AS1899" s="5"/>
      <c r="AT1899" s="5"/>
      <c r="AU1899" s="5"/>
      <c r="AV1899" s="5"/>
      <c r="AW1899" s="5"/>
      <c r="AX1899" s="5"/>
      <c r="AY1899" s="5"/>
      <c r="AZ1899" s="5"/>
      <c r="BA1899" s="5"/>
      <c r="BB1899" s="5"/>
      <c r="BC1899" s="5"/>
      <c r="BD1899" s="5"/>
      <c r="BE1899" s="5"/>
      <c r="BF1899" s="5"/>
      <c r="BG1899" s="5"/>
      <c r="BH1899" s="5"/>
      <c r="BI1899" s="5"/>
      <c r="BJ1899" s="5"/>
      <c r="BK1899" s="5"/>
      <c r="BL1899" s="5"/>
      <c r="BM1899" s="5"/>
      <c r="BN1899" s="5"/>
      <c r="BO1899" s="5"/>
      <c r="BP1899" s="5"/>
      <c r="BQ1899" s="5"/>
      <c r="BR1899" s="5"/>
      <c r="BS1899" s="5"/>
      <c r="BT1899" s="5"/>
      <c r="BU1899" s="5"/>
      <c r="BV1899" s="5"/>
      <c r="BW1899" s="5"/>
      <c r="BX1899" s="5"/>
      <c r="BY1899" s="5"/>
      <c r="BZ1899" s="5"/>
      <c r="CA1899" s="5"/>
      <c r="CB1899" s="5"/>
      <c r="CC1899" s="5"/>
      <c r="CD1899" s="5"/>
      <c r="CE1899" s="5"/>
      <c r="CF1899" s="5"/>
      <c r="CG1899" s="5"/>
      <c r="CH1899" s="5"/>
      <c r="CI1899" s="5"/>
      <c r="CJ1899" s="5"/>
      <c r="CK1899" s="5"/>
      <c r="CL1899" s="5"/>
      <c r="CM1899" s="5"/>
      <c r="CN1899" s="5"/>
      <c r="CO1899" s="5"/>
      <c r="CP1899" s="5"/>
      <c r="CQ1899" s="5"/>
      <c r="CR1899" s="5"/>
      <c r="CS1899" s="5"/>
      <c r="CT1899" s="5"/>
      <c r="CU1899" s="5"/>
      <c r="CV1899" s="5"/>
    </row>
    <row r="1900" spans="2:100" x14ac:dyDescent="0.25"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  <c r="AI1900" s="3"/>
      <c r="AJ1900" s="3"/>
      <c r="AK1900" s="3"/>
      <c r="AL1900" s="3"/>
      <c r="AM1900" s="3"/>
      <c r="AN1900" s="3"/>
      <c r="AO1900" s="3"/>
      <c r="AP1900" s="3"/>
      <c r="AQ1900" s="3"/>
      <c r="AR1900" s="3"/>
      <c r="AS1900" s="3"/>
      <c r="AT1900" s="3"/>
      <c r="AU1900" s="3"/>
      <c r="AV1900" s="3"/>
      <c r="AW1900" s="3"/>
      <c r="AX1900" s="3"/>
      <c r="AY1900" s="3"/>
      <c r="AZ1900" s="3"/>
      <c r="BA1900" s="3"/>
      <c r="BB1900" s="3"/>
      <c r="BC1900" s="3"/>
      <c r="BD1900" s="3"/>
      <c r="BE1900" s="3"/>
      <c r="BF1900" s="3"/>
      <c r="BG1900" s="3"/>
      <c r="BH1900" s="3"/>
      <c r="BI1900" s="3"/>
      <c r="BJ1900" s="3"/>
      <c r="BK1900" s="3"/>
      <c r="BL1900" s="3"/>
      <c r="BM1900" s="3"/>
      <c r="BN1900" s="3"/>
      <c r="BO1900" s="3"/>
      <c r="BP1900" s="3"/>
      <c r="BQ1900" s="3"/>
      <c r="BR1900" s="3"/>
      <c r="BS1900" s="3"/>
      <c r="BT1900" s="3"/>
      <c r="BU1900" s="3"/>
      <c r="BV1900" s="3"/>
      <c r="BW1900" s="3"/>
      <c r="BX1900" s="3"/>
      <c r="BY1900" s="3"/>
      <c r="BZ1900" s="3"/>
      <c r="CA1900" s="3"/>
      <c r="CB1900" s="3"/>
      <c r="CC1900" s="3"/>
      <c r="CD1900" s="3"/>
      <c r="CE1900" s="3"/>
      <c r="CF1900" s="3"/>
      <c r="CG1900" s="3"/>
      <c r="CH1900" s="3"/>
      <c r="CI1900" s="3"/>
      <c r="CJ1900" s="3"/>
      <c r="CK1900" s="3"/>
      <c r="CL1900" s="3"/>
      <c r="CM1900" s="3"/>
      <c r="CN1900" s="3"/>
      <c r="CO1900" s="3"/>
      <c r="CP1900" s="3"/>
      <c r="CQ1900" s="3"/>
      <c r="CR1900" s="3"/>
      <c r="CS1900" s="3"/>
      <c r="CT1900" s="3"/>
      <c r="CU1900" s="3"/>
      <c r="CV1900" s="3"/>
    </row>
    <row r="1901" spans="2:100" x14ac:dyDescent="0.25">
      <c r="B1901" s="4"/>
      <c r="C1901" s="4"/>
      <c r="D1901" s="4"/>
      <c r="E1901" s="4"/>
      <c r="F1901" s="4"/>
      <c r="G1901" s="4"/>
      <c r="H1901" s="4"/>
      <c r="I1901" s="4"/>
      <c r="J1901" s="4"/>
      <c r="K1901" s="4"/>
      <c r="L1901" s="4"/>
      <c r="M1901" s="4"/>
      <c r="N1901" s="4"/>
      <c r="O1901" s="4"/>
      <c r="P1901" s="4"/>
      <c r="Q1901" s="4"/>
      <c r="R1901" s="4"/>
      <c r="S1901" s="4"/>
      <c r="T1901" s="4"/>
      <c r="U1901" s="4"/>
      <c r="V1901" s="4"/>
      <c r="W1901" s="4"/>
      <c r="X1901" s="4"/>
      <c r="Y1901" s="4"/>
      <c r="Z1901" s="4"/>
      <c r="AA1901" s="4"/>
      <c r="AB1901" s="4"/>
      <c r="AC1901" s="4"/>
      <c r="AD1901" s="4"/>
      <c r="AE1901" s="4"/>
      <c r="AF1901" s="4"/>
      <c r="AG1901" s="4"/>
      <c r="AH1901" s="4"/>
      <c r="AI1901" s="4"/>
      <c r="AJ1901" s="4"/>
      <c r="AK1901" s="4"/>
      <c r="AL1901" s="4"/>
      <c r="AM1901" s="4"/>
      <c r="AN1901" s="4"/>
      <c r="AO1901" s="4"/>
      <c r="AP1901" s="4"/>
      <c r="AQ1901" s="4"/>
      <c r="AR1901" s="4"/>
      <c r="AS1901" s="4"/>
      <c r="AT1901" s="4"/>
      <c r="AU1901" s="4"/>
      <c r="AV1901" s="4"/>
      <c r="AW1901" s="4"/>
      <c r="AX1901" s="4"/>
      <c r="AY1901" s="4"/>
      <c r="AZ1901" s="4"/>
      <c r="BA1901" s="4"/>
      <c r="BB1901" s="4"/>
      <c r="BC1901" s="4"/>
      <c r="BD1901" s="4"/>
      <c r="BE1901" s="4"/>
      <c r="BF1901" s="4"/>
      <c r="BG1901" s="4"/>
      <c r="BH1901" s="4"/>
      <c r="BI1901" s="4"/>
      <c r="BJ1901" s="4"/>
      <c r="BK1901" s="4"/>
      <c r="BL1901" s="4"/>
      <c r="BM1901" s="4"/>
      <c r="BN1901" s="4"/>
      <c r="BO1901" s="4"/>
      <c r="BP1901" s="4"/>
      <c r="BQ1901" s="4"/>
      <c r="BR1901" s="4"/>
      <c r="BS1901" s="4"/>
      <c r="BT1901" s="4"/>
      <c r="BU1901" s="4"/>
      <c r="BV1901" s="4"/>
      <c r="BW1901" s="4"/>
      <c r="BX1901" s="4"/>
      <c r="BY1901" s="4"/>
      <c r="BZ1901" s="4"/>
      <c r="CA1901" s="4"/>
      <c r="CB1901" s="4"/>
      <c r="CC1901" s="4"/>
      <c r="CD1901" s="4"/>
      <c r="CE1901" s="4"/>
      <c r="CF1901" s="4"/>
      <c r="CG1901" s="4"/>
      <c r="CH1901" s="4"/>
      <c r="CI1901" s="4"/>
      <c r="CJ1901" s="4"/>
      <c r="CK1901" s="4"/>
      <c r="CL1901" s="4"/>
      <c r="CM1901" s="4"/>
      <c r="CN1901" s="4"/>
      <c r="CO1901" s="4"/>
      <c r="CP1901" s="4"/>
      <c r="CQ1901" s="4"/>
      <c r="CR1901" s="4"/>
      <c r="CS1901" s="4"/>
      <c r="CT1901" s="4"/>
      <c r="CU1901" s="4"/>
      <c r="CV1901" s="4"/>
    </row>
    <row r="1902" spans="2:100" x14ac:dyDescent="0.25">
      <c r="B1902" s="5"/>
      <c r="C1902" s="5"/>
      <c r="D1902" s="5"/>
      <c r="E1902" s="5"/>
      <c r="F1902" s="5"/>
      <c r="G1902" s="5"/>
      <c r="H1902" s="5"/>
      <c r="I1902" s="5"/>
      <c r="J1902" s="5"/>
      <c r="K1902" s="5"/>
      <c r="L1902" s="5"/>
      <c r="M1902" s="5"/>
      <c r="N1902" s="5"/>
      <c r="O1902" s="5"/>
      <c r="P1902" s="5"/>
      <c r="Q1902" s="5"/>
      <c r="R1902" s="5"/>
      <c r="S1902" s="5"/>
      <c r="T1902" s="5"/>
      <c r="U1902" s="5"/>
      <c r="V1902" s="5"/>
      <c r="W1902" s="5"/>
      <c r="X1902" s="5"/>
      <c r="Y1902" s="5"/>
      <c r="Z1902" s="5"/>
      <c r="AA1902" s="5"/>
      <c r="AB1902" s="5"/>
      <c r="AC1902" s="5"/>
      <c r="AD1902" s="5"/>
      <c r="AE1902" s="5"/>
      <c r="AF1902" s="5"/>
      <c r="AG1902" s="5"/>
      <c r="AH1902" s="5"/>
      <c r="AI1902" s="5"/>
      <c r="AJ1902" s="5"/>
      <c r="AK1902" s="5"/>
      <c r="AL1902" s="5"/>
      <c r="AM1902" s="5"/>
      <c r="AN1902" s="5"/>
      <c r="AO1902" s="5"/>
      <c r="AP1902" s="5"/>
      <c r="AQ1902" s="5"/>
      <c r="AR1902" s="5"/>
      <c r="AS1902" s="5"/>
      <c r="AT1902" s="5"/>
      <c r="AU1902" s="5"/>
      <c r="AV1902" s="5"/>
      <c r="AW1902" s="5"/>
      <c r="AX1902" s="5"/>
      <c r="AY1902" s="5"/>
      <c r="AZ1902" s="5"/>
      <c r="BA1902" s="5"/>
      <c r="BB1902" s="5"/>
      <c r="BC1902" s="5"/>
      <c r="BD1902" s="5"/>
      <c r="BE1902" s="5"/>
      <c r="BF1902" s="5"/>
      <c r="BG1902" s="5"/>
      <c r="BH1902" s="5"/>
      <c r="BI1902" s="5"/>
      <c r="BJ1902" s="5"/>
      <c r="BK1902" s="5"/>
      <c r="BL1902" s="5"/>
      <c r="BM1902" s="5"/>
      <c r="BN1902" s="5"/>
      <c r="BO1902" s="5"/>
      <c r="BP1902" s="5"/>
      <c r="BQ1902" s="5"/>
      <c r="BR1902" s="5"/>
      <c r="BS1902" s="5"/>
      <c r="BT1902" s="5"/>
      <c r="BU1902" s="5"/>
      <c r="BV1902" s="5"/>
      <c r="BW1902" s="5"/>
      <c r="BX1902" s="5"/>
      <c r="BY1902" s="5"/>
      <c r="BZ1902" s="5"/>
      <c r="CA1902" s="5"/>
      <c r="CB1902" s="5"/>
      <c r="CC1902" s="5"/>
      <c r="CD1902" s="5"/>
      <c r="CE1902" s="5"/>
      <c r="CF1902" s="5"/>
      <c r="CG1902" s="5"/>
      <c r="CH1902" s="5"/>
      <c r="CI1902" s="5"/>
      <c r="CJ1902" s="5"/>
      <c r="CK1902" s="5"/>
      <c r="CL1902" s="5"/>
      <c r="CM1902" s="5"/>
      <c r="CN1902" s="5"/>
      <c r="CO1902" s="5"/>
      <c r="CP1902" s="5"/>
      <c r="CQ1902" s="5"/>
      <c r="CR1902" s="5"/>
      <c r="CS1902" s="5"/>
      <c r="CT1902" s="5"/>
      <c r="CU1902" s="5"/>
      <c r="CV1902" s="5"/>
    </row>
    <row r="1903" spans="2:100" x14ac:dyDescent="0.25"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  <c r="AI1903" s="3"/>
      <c r="AJ1903" s="3"/>
      <c r="AK1903" s="3"/>
      <c r="AL1903" s="3"/>
      <c r="AM1903" s="3"/>
      <c r="AN1903" s="3"/>
      <c r="AO1903" s="3"/>
      <c r="AP1903" s="3"/>
      <c r="AQ1903" s="3"/>
      <c r="AR1903" s="3"/>
      <c r="AS1903" s="3"/>
      <c r="AT1903" s="3"/>
      <c r="AU1903" s="3"/>
      <c r="AV1903" s="3"/>
      <c r="AW1903" s="3"/>
      <c r="AX1903" s="3"/>
      <c r="AY1903" s="3"/>
      <c r="AZ1903" s="3"/>
      <c r="BA1903" s="3"/>
      <c r="BB1903" s="3"/>
      <c r="BC1903" s="3"/>
      <c r="BD1903" s="3"/>
      <c r="BE1903" s="3"/>
      <c r="BF1903" s="3"/>
      <c r="BG1903" s="3"/>
      <c r="BH1903" s="3"/>
      <c r="BI1903" s="3"/>
      <c r="BJ1903" s="3"/>
      <c r="BK1903" s="3"/>
      <c r="BL1903" s="3"/>
      <c r="BM1903" s="3"/>
      <c r="BN1903" s="3"/>
      <c r="BO1903" s="3"/>
      <c r="BP1903" s="3"/>
      <c r="BQ1903" s="3"/>
      <c r="BR1903" s="3"/>
      <c r="BS1903" s="3"/>
      <c r="BT1903" s="3"/>
      <c r="BU1903" s="3"/>
      <c r="BV1903" s="3"/>
      <c r="BW1903" s="3"/>
      <c r="BX1903" s="3"/>
      <c r="BY1903" s="3"/>
      <c r="BZ1903" s="3"/>
      <c r="CA1903" s="3"/>
      <c r="CB1903" s="3"/>
      <c r="CC1903" s="3"/>
      <c r="CD1903" s="3"/>
      <c r="CE1903" s="3"/>
      <c r="CF1903" s="3"/>
      <c r="CG1903" s="3"/>
      <c r="CH1903" s="3"/>
      <c r="CI1903" s="3"/>
      <c r="CJ1903" s="3"/>
      <c r="CK1903" s="3"/>
      <c r="CL1903" s="3"/>
      <c r="CM1903" s="3"/>
      <c r="CN1903" s="3"/>
      <c r="CO1903" s="3"/>
      <c r="CP1903" s="3"/>
      <c r="CQ1903" s="3"/>
      <c r="CR1903" s="3"/>
      <c r="CS1903" s="3"/>
      <c r="CT1903" s="3"/>
      <c r="CU1903" s="3"/>
      <c r="CV1903" s="3"/>
    </row>
    <row r="1904" spans="2:100" x14ac:dyDescent="0.25">
      <c r="B1904" s="4"/>
      <c r="C1904" s="4"/>
      <c r="D1904" s="4"/>
      <c r="E1904" s="4"/>
      <c r="F1904" s="4"/>
      <c r="G1904" s="4"/>
      <c r="H1904" s="4"/>
      <c r="I1904" s="4"/>
      <c r="J1904" s="4"/>
      <c r="K1904" s="4"/>
      <c r="L1904" s="4"/>
      <c r="M1904" s="4"/>
      <c r="N1904" s="4"/>
      <c r="O1904" s="4"/>
      <c r="P1904" s="4"/>
      <c r="Q1904" s="4"/>
      <c r="R1904" s="4"/>
      <c r="S1904" s="4"/>
      <c r="T1904" s="4"/>
      <c r="U1904" s="4"/>
      <c r="V1904" s="4"/>
      <c r="W1904" s="4"/>
      <c r="X1904" s="4"/>
      <c r="Y1904" s="4"/>
      <c r="Z1904" s="4"/>
      <c r="AA1904" s="4"/>
      <c r="AB1904" s="4"/>
      <c r="AC1904" s="4"/>
      <c r="AD1904" s="4"/>
      <c r="AE1904" s="4"/>
      <c r="AF1904" s="4"/>
      <c r="AG1904" s="4"/>
      <c r="AH1904" s="4"/>
      <c r="AI1904" s="4"/>
      <c r="AJ1904" s="4"/>
      <c r="AK1904" s="4"/>
      <c r="AL1904" s="4"/>
      <c r="AM1904" s="4"/>
      <c r="AN1904" s="4"/>
      <c r="AO1904" s="4"/>
      <c r="AP1904" s="4"/>
      <c r="AQ1904" s="4"/>
      <c r="AR1904" s="4"/>
      <c r="AS1904" s="4"/>
      <c r="AT1904" s="4"/>
      <c r="AU1904" s="4"/>
      <c r="AV1904" s="4"/>
      <c r="AW1904" s="4"/>
      <c r="AX1904" s="4"/>
      <c r="AY1904" s="4"/>
      <c r="AZ1904" s="4"/>
      <c r="BA1904" s="4"/>
      <c r="BB1904" s="4"/>
      <c r="BC1904" s="4"/>
      <c r="BD1904" s="4"/>
      <c r="BE1904" s="4"/>
      <c r="BF1904" s="4"/>
      <c r="BG1904" s="4"/>
      <c r="BH1904" s="4"/>
      <c r="BI1904" s="4"/>
      <c r="BJ1904" s="4"/>
      <c r="BK1904" s="4"/>
      <c r="BL1904" s="4"/>
      <c r="BM1904" s="4"/>
      <c r="BN1904" s="4"/>
      <c r="BO1904" s="4"/>
      <c r="BP1904" s="4"/>
      <c r="BQ1904" s="4"/>
      <c r="BR1904" s="4"/>
      <c r="BS1904" s="4"/>
      <c r="BT1904" s="4"/>
      <c r="BU1904" s="4"/>
      <c r="BV1904" s="4"/>
      <c r="BW1904" s="4"/>
      <c r="BX1904" s="4"/>
      <c r="BY1904" s="4"/>
      <c r="BZ1904" s="4"/>
      <c r="CA1904" s="4"/>
      <c r="CB1904" s="4"/>
      <c r="CC1904" s="4"/>
      <c r="CD1904" s="4"/>
      <c r="CE1904" s="4"/>
      <c r="CF1904" s="4"/>
      <c r="CG1904" s="4"/>
      <c r="CH1904" s="4"/>
      <c r="CI1904" s="4"/>
      <c r="CJ1904" s="4"/>
      <c r="CK1904" s="4"/>
      <c r="CL1904" s="4"/>
      <c r="CM1904" s="4"/>
      <c r="CN1904" s="4"/>
      <c r="CO1904" s="4"/>
      <c r="CP1904" s="4"/>
      <c r="CQ1904" s="4"/>
      <c r="CR1904" s="4"/>
      <c r="CS1904" s="4"/>
      <c r="CT1904" s="4"/>
      <c r="CU1904" s="4"/>
      <c r="CV1904" s="4"/>
    </row>
    <row r="1905" spans="2:100" x14ac:dyDescent="0.25">
      <c r="B1905" s="5"/>
      <c r="C1905" s="5"/>
      <c r="D1905" s="5"/>
      <c r="E1905" s="5"/>
      <c r="F1905" s="5"/>
      <c r="G1905" s="5"/>
      <c r="H1905" s="5"/>
      <c r="I1905" s="5"/>
      <c r="J1905" s="5"/>
      <c r="K1905" s="5"/>
      <c r="L1905" s="5"/>
      <c r="M1905" s="5"/>
      <c r="N1905" s="5"/>
      <c r="O1905" s="5"/>
      <c r="P1905" s="5"/>
      <c r="Q1905" s="5"/>
      <c r="R1905" s="5"/>
      <c r="S1905" s="5"/>
      <c r="T1905" s="5"/>
      <c r="U1905" s="5"/>
      <c r="V1905" s="5"/>
      <c r="W1905" s="5"/>
      <c r="X1905" s="5"/>
      <c r="Y1905" s="5"/>
      <c r="Z1905" s="5"/>
      <c r="AA1905" s="5"/>
      <c r="AB1905" s="5"/>
      <c r="AC1905" s="5"/>
      <c r="AD1905" s="5"/>
      <c r="AE1905" s="5"/>
      <c r="AF1905" s="5"/>
      <c r="AG1905" s="5"/>
      <c r="AH1905" s="5"/>
      <c r="AI1905" s="5"/>
      <c r="AJ1905" s="5"/>
      <c r="AK1905" s="5"/>
      <c r="AL1905" s="5"/>
      <c r="AM1905" s="5"/>
      <c r="AN1905" s="5"/>
      <c r="AO1905" s="5"/>
      <c r="AP1905" s="5"/>
      <c r="AQ1905" s="5"/>
      <c r="AR1905" s="5"/>
      <c r="AS1905" s="5"/>
      <c r="AT1905" s="5"/>
      <c r="AU1905" s="5"/>
      <c r="AV1905" s="5"/>
      <c r="AW1905" s="5"/>
      <c r="AX1905" s="5"/>
      <c r="AY1905" s="5"/>
      <c r="AZ1905" s="5"/>
      <c r="BA1905" s="5"/>
      <c r="BB1905" s="5"/>
      <c r="BC1905" s="5"/>
      <c r="BD1905" s="5"/>
      <c r="BE1905" s="5"/>
      <c r="BF1905" s="5"/>
      <c r="BG1905" s="5"/>
      <c r="BH1905" s="5"/>
      <c r="BI1905" s="5"/>
      <c r="BJ1905" s="5"/>
      <c r="BK1905" s="5"/>
      <c r="BL1905" s="5"/>
      <c r="BM1905" s="5"/>
      <c r="BN1905" s="5"/>
      <c r="BO1905" s="5"/>
      <c r="BP1905" s="5"/>
      <c r="BQ1905" s="5"/>
      <c r="BR1905" s="5"/>
      <c r="BS1905" s="5"/>
      <c r="BT1905" s="5"/>
      <c r="BU1905" s="5"/>
      <c r="BV1905" s="5"/>
      <c r="BW1905" s="5"/>
      <c r="BX1905" s="5"/>
      <c r="BY1905" s="5"/>
      <c r="BZ1905" s="5"/>
      <c r="CA1905" s="5"/>
      <c r="CB1905" s="5"/>
      <c r="CC1905" s="5"/>
      <c r="CD1905" s="5"/>
      <c r="CE1905" s="5"/>
      <c r="CF1905" s="5"/>
      <c r="CG1905" s="5"/>
      <c r="CH1905" s="5"/>
      <c r="CI1905" s="5"/>
      <c r="CJ1905" s="5"/>
      <c r="CK1905" s="5"/>
      <c r="CL1905" s="5"/>
      <c r="CM1905" s="5"/>
      <c r="CN1905" s="5"/>
      <c r="CO1905" s="5"/>
      <c r="CP1905" s="5"/>
      <c r="CQ1905" s="5"/>
      <c r="CR1905" s="5"/>
      <c r="CS1905" s="5"/>
      <c r="CT1905" s="5"/>
      <c r="CU1905" s="5"/>
      <c r="CV1905" s="5"/>
    </row>
    <row r="1906" spans="2:100" x14ac:dyDescent="0.25"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  <c r="AI1906" s="3"/>
      <c r="AJ1906" s="3"/>
      <c r="AK1906" s="3"/>
      <c r="AL1906" s="3"/>
      <c r="AM1906" s="3"/>
      <c r="AN1906" s="3"/>
      <c r="AO1906" s="3"/>
      <c r="AP1906" s="3"/>
      <c r="AQ1906" s="3"/>
      <c r="AR1906" s="3"/>
      <c r="AS1906" s="3"/>
      <c r="AT1906" s="3"/>
      <c r="AU1906" s="3"/>
      <c r="AV1906" s="3"/>
      <c r="AW1906" s="3"/>
      <c r="AX1906" s="3"/>
      <c r="AY1906" s="3"/>
      <c r="AZ1906" s="3"/>
      <c r="BA1906" s="3"/>
      <c r="BB1906" s="3"/>
      <c r="BC1906" s="3"/>
      <c r="BD1906" s="3"/>
      <c r="BE1906" s="3"/>
      <c r="BF1906" s="3"/>
      <c r="BG1906" s="3"/>
      <c r="BH1906" s="3"/>
      <c r="BI1906" s="3"/>
      <c r="BJ1906" s="3"/>
      <c r="BK1906" s="3"/>
      <c r="BL1906" s="3"/>
      <c r="BM1906" s="3"/>
      <c r="BN1906" s="3"/>
      <c r="BO1906" s="3"/>
      <c r="BP1906" s="3"/>
      <c r="BQ1906" s="3"/>
      <c r="BR1906" s="3"/>
      <c r="BS1906" s="3"/>
      <c r="BT1906" s="3"/>
      <c r="BU1906" s="3"/>
      <c r="BV1906" s="3"/>
      <c r="BW1906" s="3"/>
      <c r="BX1906" s="3"/>
      <c r="BY1906" s="3"/>
      <c r="BZ1906" s="3"/>
      <c r="CA1906" s="3"/>
      <c r="CB1906" s="3"/>
      <c r="CC1906" s="3"/>
      <c r="CD1906" s="3"/>
      <c r="CE1906" s="3"/>
      <c r="CF1906" s="3"/>
      <c r="CG1906" s="3"/>
      <c r="CH1906" s="3"/>
      <c r="CI1906" s="3"/>
      <c r="CJ1906" s="3"/>
      <c r="CK1906" s="3"/>
      <c r="CL1906" s="3"/>
      <c r="CM1906" s="3"/>
      <c r="CN1906" s="3"/>
      <c r="CO1906" s="3"/>
      <c r="CP1906" s="3"/>
      <c r="CQ1906" s="3"/>
      <c r="CR1906" s="3"/>
      <c r="CS1906" s="3"/>
      <c r="CT1906" s="3"/>
      <c r="CU1906" s="3"/>
      <c r="CV1906" s="3"/>
    </row>
    <row r="1907" spans="2:100" x14ac:dyDescent="0.25">
      <c r="B1907" s="4"/>
      <c r="C1907" s="4"/>
      <c r="D1907" s="4"/>
      <c r="E1907" s="4"/>
      <c r="F1907" s="4"/>
      <c r="G1907" s="4"/>
      <c r="H1907" s="4"/>
      <c r="I1907" s="4"/>
      <c r="J1907" s="4"/>
      <c r="K1907" s="4"/>
      <c r="L1907" s="4"/>
      <c r="M1907" s="4"/>
      <c r="N1907" s="4"/>
      <c r="O1907" s="4"/>
      <c r="P1907" s="4"/>
      <c r="Q1907" s="4"/>
      <c r="R1907" s="4"/>
      <c r="S1907" s="4"/>
      <c r="T1907" s="4"/>
      <c r="U1907" s="4"/>
      <c r="V1907" s="4"/>
      <c r="W1907" s="4"/>
      <c r="X1907" s="4"/>
      <c r="Y1907" s="4"/>
      <c r="Z1907" s="4"/>
      <c r="AA1907" s="4"/>
      <c r="AB1907" s="4"/>
      <c r="AC1907" s="4"/>
      <c r="AD1907" s="4"/>
      <c r="AE1907" s="4"/>
      <c r="AF1907" s="4"/>
      <c r="AG1907" s="4"/>
      <c r="AH1907" s="4"/>
      <c r="AI1907" s="4"/>
      <c r="AJ1907" s="4"/>
      <c r="AK1907" s="4"/>
      <c r="AL1907" s="4"/>
      <c r="AM1907" s="4"/>
      <c r="AN1907" s="4"/>
      <c r="AO1907" s="4"/>
      <c r="AP1907" s="4"/>
      <c r="AQ1907" s="4"/>
      <c r="AR1907" s="4"/>
      <c r="AS1907" s="4"/>
      <c r="AT1907" s="4"/>
      <c r="AU1907" s="4"/>
      <c r="AV1907" s="4"/>
      <c r="AW1907" s="4"/>
      <c r="AX1907" s="4"/>
      <c r="AY1907" s="4"/>
      <c r="AZ1907" s="4"/>
      <c r="BA1907" s="4"/>
      <c r="BB1907" s="4"/>
      <c r="BC1907" s="4"/>
      <c r="BD1907" s="4"/>
      <c r="BE1907" s="4"/>
      <c r="BF1907" s="4"/>
      <c r="BG1907" s="4"/>
      <c r="BH1907" s="4"/>
      <c r="BI1907" s="4"/>
      <c r="BJ1907" s="4"/>
      <c r="BK1907" s="4"/>
      <c r="BL1907" s="4"/>
      <c r="BM1907" s="4"/>
      <c r="BN1907" s="4"/>
      <c r="BO1907" s="4"/>
      <c r="BP1907" s="4"/>
      <c r="BQ1907" s="4"/>
      <c r="BR1907" s="4"/>
      <c r="BS1907" s="4"/>
      <c r="BT1907" s="4"/>
      <c r="BU1907" s="4"/>
      <c r="BV1907" s="4"/>
      <c r="BW1907" s="4"/>
      <c r="BX1907" s="4"/>
      <c r="BY1907" s="4"/>
      <c r="BZ1907" s="4"/>
      <c r="CA1907" s="4"/>
      <c r="CB1907" s="4"/>
      <c r="CC1907" s="4"/>
      <c r="CD1907" s="4"/>
      <c r="CE1907" s="4"/>
      <c r="CF1907" s="4"/>
      <c r="CG1907" s="4"/>
      <c r="CH1907" s="4"/>
      <c r="CI1907" s="4"/>
      <c r="CJ1907" s="4"/>
      <c r="CK1907" s="4"/>
      <c r="CL1907" s="4"/>
      <c r="CM1907" s="4"/>
      <c r="CN1907" s="4"/>
      <c r="CO1907" s="4"/>
      <c r="CP1907" s="4"/>
      <c r="CQ1907" s="4"/>
      <c r="CR1907" s="4"/>
      <c r="CS1907" s="4"/>
      <c r="CT1907" s="4"/>
      <c r="CU1907" s="4"/>
      <c r="CV1907" s="4"/>
    </row>
    <row r="1908" spans="2:100" x14ac:dyDescent="0.25">
      <c r="B1908" s="5"/>
      <c r="C1908" s="5"/>
      <c r="D1908" s="5"/>
      <c r="E1908" s="5"/>
      <c r="F1908" s="5"/>
      <c r="G1908" s="5"/>
      <c r="H1908" s="5"/>
      <c r="I1908" s="5"/>
      <c r="J1908" s="5"/>
      <c r="K1908" s="5"/>
      <c r="L1908" s="5"/>
      <c r="M1908" s="5"/>
      <c r="N1908" s="5"/>
      <c r="O1908" s="5"/>
      <c r="P1908" s="5"/>
      <c r="Q1908" s="5"/>
      <c r="R1908" s="5"/>
      <c r="S1908" s="5"/>
      <c r="T1908" s="5"/>
      <c r="U1908" s="5"/>
      <c r="V1908" s="5"/>
      <c r="W1908" s="5"/>
      <c r="X1908" s="5"/>
      <c r="Y1908" s="5"/>
      <c r="Z1908" s="5"/>
      <c r="AA1908" s="5"/>
      <c r="AB1908" s="5"/>
      <c r="AC1908" s="5"/>
      <c r="AD1908" s="5"/>
      <c r="AE1908" s="5"/>
      <c r="AF1908" s="5"/>
      <c r="AG1908" s="5"/>
      <c r="AH1908" s="5"/>
      <c r="AI1908" s="5"/>
      <c r="AJ1908" s="5"/>
      <c r="AK1908" s="5"/>
      <c r="AL1908" s="5"/>
      <c r="AM1908" s="5"/>
      <c r="AN1908" s="5"/>
      <c r="AO1908" s="5"/>
      <c r="AP1908" s="5"/>
      <c r="AQ1908" s="5"/>
      <c r="AR1908" s="5"/>
      <c r="AS1908" s="5"/>
      <c r="AT1908" s="5"/>
      <c r="AU1908" s="5"/>
      <c r="AV1908" s="5"/>
      <c r="AW1908" s="5"/>
      <c r="AX1908" s="5"/>
      <c r="AY1908" s="5"/>
      <c r="AZ1908" s="5"/>
      <c r="BA1908" s="5"/>
      <c r="BB1908" s="5"/>
      <c r="BC1908" s="5"/>
      <c r="BD1908" s="5"/>
      <c r="BE1908" s="5"/>
      <c r="BF1908" s="5"/>
      <c r="BG1908" s="5"/>
      <c r="BH1908" s="5"/>
      <c r="BI1908" s="5"/>
      <c r="BJ1908" s="5"/>
      <c r="BK1908" s="5"/>
      <c r="BL1908" s="5"/>
      <c r="BM1908" s="5"/>
      <c r="BN1908" s="5"/>
      <c r="BO1908" s="5"/>
      <c r="BP1908" s="5"/>
      <c r="BQ1908" s="5"/>
      <c r="BR1908" s="5"/>
      <c r="BS1908" s="5"/>
      <c r="BT1908" s="5"/>
      <c r="BU1908" s="5"/>
      <c r="BV1908" s="5"/>
      <c r="BW1908" s="5"/>
      <c r="BX1908" s="5"/>
      <c r="BY1908" s="5"/>
      <c r="BZ1908" s="5"/>
      <c r="CA1908" s="5"/>
      <c r="CB1908" s="5"/>
      <c r="CC1908" s="5"/>
      <c r="CD1908" s="5"/>
      <c r="CE1908" s="5"/>
      <c r="CF1908" s="5"/>
      <c r="CG1908" s="5"/>
      <c r="CH1908" s="5"/>
      <c r="CI1908" s="5"/>
      <c r="CJ1908" s="5"/>
      <c r="CK1908" s="5"/>
      <c r="CL1908" s="5"/>
      <c r="CM1908" s="5"/>
      <c r="CN1908" s="5"/>
      <c r="CO1908" s="5"/>
      <c r="CP1908" s="5"/>
      <c r="CQ1908" s="5"/>
      <c r="CR1908" s="5"/>
      <c r="CS1908" s="5"/>
      <c r="CT1908" s="5"/>
      <c r="CU1908" s="5"/>
      <c r="CV1908" s="5"/>
    </row>
    <row r="1909" spans="2:100" x14ac:dyDescent="0.25"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  <c r="AI1909" s="3"/>
      <c r="AJ1909" s="3"/>
      <c r="AK1909" s="3"/>
      <c r="AL1909" s="3"/>
      <c r="AM1909" s="3"/>
      <c r="AN1909" s="3"/>
      <c r="AO1909" s="3"/>
      <c r="AP1909" s="3"/>
      <c r="AQ1909" s="3"/>
      <c r="AR1909" s="3"/>
      <c r="AS1909" s="3"/>
      <c r="AT1909" s="3"/>
      <c r="AU1909" s="3"/>
      <c r="AV1909" s="3"/>
      <c r="AW1909" s="3"/>
      <c r="AX1909" s="3"/>
      <c r="AY1909" s="3"/>
      <c r="AZ1909" s="3"/>
      <c r="BA1909" s="3"/>
      <c r="BB1909" s="3"/>
      <c r="BC1909" s="3"/>
      <c r="BD1909" s="3"/>
      <c r="BE1909" s="3"/>
      <c r="BF1909" s="3"/>
      <c r="BG1909" s="3"/>
      <c r="BH1909" s="3"/>
      <c r="BI1909" s="3"/>
      <c r="BJ1909" s="3"/>
      <c r="BK1909" s="3"/>
      <c r="BL1909" s="3"/>
      <c r="BM1909" s="3"/>
      <c r="BN1909" s="3"/>
      <c r="BO1909" s="3"/>
      <c r="BP1909" s="3"/>
      <c r="BQ1909" s="3"/>
      <c r="BR1909" s="3"/>
      <c r="BS1909" s="3"/>
      <c r="BT1909" s="3"/>
      <c r="BU1909" s="3"/>
      <c r="BV1909" s="3"/>
      <c r="BW1909" s="3"/>
      <c r="BX1909" s="3"/>
      <c r="BY1909" s="3"/>
      <c r="BZ1909" s="3"/>
      <c r="CA1909" s="3"/>
      <c r="CB1909" s="3"/>
      <c r="CC1909" s="3"/>
      <c r="CD1909" s="3"/>
      <c r="CE1909" s="3"/>
      <c r="CF1909" s="3"/>
      <c r="CG1909" s="3"/>
      <c r="CH1909" s="3"/>
      <c r="CI1909" s="3"/>
      <c r="CJ1909" s="3"/>
      <c r="CK1909" s="3"/>
      <c r="CL1909" s="3"/>
      <c r="CM1909" s="3"/>
      <c r="CN1909" s="3"/>
      <c r="CO1909" s="3"/>
      <c r="CP1909" s="3"/>
      <c r="CQ1909" s="3"/>
      <c r="CR1909" s="3"/>
      <c r="CS1909" s="3"/>
      <c r="CT1909" s="3"/>
      <c r="CU1909" s="3"/>
      <c r="CV1909" s="3"/>
    </row>
    <row r="1910" spans="2:100" x14ac:dyDescent="0.25">
      <c r="B1910" s="4"/>
      <c r="C1910" s="4"/>
      <c r="D1910" s="4"/>
      <c r="E1910" s="4"/>
      <c r="F1910" s="4"/>
      <c r="G1910" s="4"/>
      <c r="H1910" s="4"/>
      <c r="I1910" s="4"/>
      <c r="J1910" s="4"/>
      <c r="K1910" s="4"/>
      <c r="L1910" s="4"/>
      <c r="M1910" s="4"/>
      <c r="N1910" s="4"/>
      <c r="O1910" s="4"/>
      <c r="P1910" s="4"/>
      <c r="Q1910" s="4"/>
      <c r="R1910" s="4"/>
      <c r="S1910" s="4"/>
      <c r="T1910" s="4"/>
      <c r="U1910" s="4"/>
      <c r="V1910" s="4"/>
      <c r="W1910" s="4"/>
      <c r="X1910" s="4"/>
      <c r="Y1910" s="4"/>
      <c r="Z1910" s="4"/>
      <c r="AA1910" s="4"/>
      <c r="AB1910" s="4"/>
      <c r="AC1910" s="4"/>
      <c r="AD1910" s="4"/>
      <c r="AE1910" s="4"/>
      <c r="AF1910" s="4"/>
      <c r="AG1910" s="4"/>
      <c r="AH1910" s="4"/>
      <c r="AI1910" s="4"/>
      <c r="AJ1910" s="4"/>
      <c r="AK1910" s="4"/>
      <c r="AL1910" s="4"/>
      <c r="AM1910" s="4"/>
      <c r="AN1910" s="4"/>
      <c r="AO1910" s="4"/>
      <c r="AP1910" s="4"/>
      <c r="AQ1910" s="4"/>
      <c r="AR1910" s="4"/>
      <c r="AS1910" s="4"/>
      <c r="AT1910" s="4"/>
      <c r="AU1910" s="4"/>
      <c r="AV1910" s="4"/>
      <c r="AW1910" s="4"/>
      <c r="AX1910" s="4"/>
      <c r="AY1910" s="4"/>
      <c r="AZ1910" s="4"/>
      <c r="BA1910" s="4"/>
      <c r="BB1910" s="4"/>
      <c r="BC1910" s="4"/>
      <c r="BD1910" s="4"/>
      <c r="BE1910" s="4"/>
      <c r="BF1910" s="4"/>
      <c r="BG1910" s="4"/>
      <c r="BH1910" s="4"/>
      <c r="BI1910" s="4"/>
      <c r="BJ1910" s="4"/>
      <c r="BK1910" s="4"/>
      <c r="BL1910" s="4"/>
      <c r="BM1910" s="4"/>
      <c r="BN1910" s="4"/>
      <c r="BO1910" s="4"/>
      <c r="BP1910" s="4"/>
      <c r="BQ1910" s="4"/>
      <c r="BR1910" s="4"/>
      <c r="BS1910" s="4"/>
      <c r="BT1910" s="4"/>
      <c r="BU1910" s="4"/>
      <c r="BV1910" s="4"/>
      <c r="BW1910" s="4"/>
      <c r="BX1910" s="4"/>
      <c r="BY1910" s="4"/>
      <c r="BZ1910" s="4"/>
      <c r="CA1910" s="4"/>
      <c r="CB1910" s="4"/>
      <c r="CC1910" s="4"/>
      <c r="CD1910" s="4"/>
      <c r="CE1910" s="4"/>
      <c r="CF1910" s="4"/>
      <c r="CG1910" s="4"/>
      <c r="CH1910" s="4"/>
      <c r="CI1910" s="4"/>
      <c r="CJ1910" s="4"/>
      <c r="CK1910" s="4"/>
      <c r="CL1910" s="4"/>
      <c r="CM1910" s="4"/>
      <c r="CN1910" s="4"/>
      <c r="CO1910" s="4"/>
      <c r="CP1910" s="4"/>
      <c r="CQ1910" s="4"/>
      <c r="CR1910" s="4"/>
      <c r="CS1910" s="4"/>
      <c r="CT1910" s="4"/>
      <c r="CU1910" s="4"/>
      <c r="CV1910" s="4"/>
    </row>
    <row r="1911" spans="2:100" x14ac:dyDescent="0.25">
      <c r="B1911" s="5"/>
      <c r="C1911" s="5"/>
      <c r="D1911" s="5"/>
      <c r="E1911" s="5"/>
      <c r="F1911" s="5"/>
      <c r="G1911" s="5"/>
      <c r="H1911" s="5"/>
      <c r="I1911" s="5"/>
      <c r="J1911" s="5"/>
      <c r="K1911" s="5"/>
      <c r="L1911" s="5"/>
      <c r="M1911" s="5"/>
      <c r="N1911" s="5"/>
      <c r="O1911" s="5"/>
      <c r="P1911" s="5"/>
      <c r="Q1911" s="5"/>
      <c r="R1911" s="5"/>
      <c r="S1911" s="5"/>
      <c r="T1911" s="5"/>
      <c r="U1911" s="5"/>
      <c r="V1911" s="5"/>
      <c r="W1911" s="5"/>
      <c r="X1911" s="5"/>
      <c r="Y1911" s="5"/>
      <c r="Z1911" s="5"/>
      <c r="AA1911" s="5"/>
      <c r="AB1911" s="5"/>
      <c r="AC1911" s="5"/>
      <c r="AD1911" s="5"/>
      <c r="AE1911" s="5"/>
      <c r="AF1911" s="5"/>
      <c r="AG1911" s="5"/>
      <c r="AH1911" s="5"/>
      <c r="AI1911" s="5"/>
      <c r="AJ1911" s="5"/>
      <c r="AK1911" s="5"/>
      <c r="AL1911" s="5"/>
      <c r="AM1911" s="5"/>
      <c r="AN1911" s="5"/>
      <c r="AO1911" s="5"/>
      <c r="AP1911" s="5"/>
      <c r="AQ1911" s="5"/>
      <c r="AR1911" s="5"/>
      <c r="AS1911" s="5"/>
      <c r="AT1911" s="5"/>
      <c r="AU1911" s="5"/>
      <c r="AV1911" s="5"/>
      <c r="AW1911" s="5"/>
      <c r="AX1911" s="5"/>
      <c r="AY1911" s="5"/>
      <c r="AZ1911" s="5"/>
      <c r="BA1911" s="5"/>
      <c r="BB1911" s="5"/>
      <c r="BC1911" s="5"/>
      <c r="BD1911" s="5"/>
      <c r="BE1911" s="5"/>
      <c r="BF1911" s="5"/>
      <c r="BG1911" s="5"/>
      <c r="BH1911" s="5"/>
      <c r="BI1911" s="5"/>
      <c r="BJ1911" s="5"/>
      <c r="BK1911" s="5"/>
      <c r="BL1911" s="5"/>
      <c r="BM1911" s="5"/>
      <c r="BN1911" s="5"/>
      <c r="BO1911" s="5"/>
      <c r="BP1911" s="5"/>
      <c r="BQ1911" s="5"/>
      <c r="BR1911" s="5"/>
      <c r="BS1911" s="5"/>
      <c r="BT1911" s="5"/>
      <c r="BU1911" s="5"/>
      <c r="BV1911" s="5"/>
      <c r="BW1911" s="5"/>
      <c r="BX1911" s="5"/>
      <c r="BY1911" s="5"/>
      <c r="BZ1911" s="5"/>
      <c r="CA1911" s="5"/>
      <c r="CB1911" s="5"/>
      <c r="CC1911" s="5"/>
      <c r="CD1911" s="5"/>
      <c r="CE1911" s="5"/>
      <c r="CF1911" s="5"/>
      <c r="CG1911" s="5"/>
      <c r="CH1911" s="5"/>
      <c r="CI1911" s="5"/>
      <c r="CJ1911" s="5"/>
      <c r="CK1911" s="5"/>
      <c r="CL1911" s="5"/>
      <c r="CM1911" s="5"/>
      <c r="CN1911" s="5"/>
      <c r="CO1911" s="5"/>
      <c r="CP1911" s="5"/>
      <c r="CQ1911" s="5"/>
      <c r="CR1911" s="5"/>
      <c r="CS1911" s="5"/>
      <c r="CT1911" s="5"/>
      <c r="CU1911" s="5"/>
      <c r="CV1911" s="5"/>
    </row>
    <row r="1912" spans="2:100" x14ac:dyDescent="0.25"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  <c r="AI1912" s="3"/>
      <c r="AJ1912" s="3"/>
      <c r="AK1912" s="3"/>
      <c r="AL1912" s="3"/>
      <c r="AM1912" s="3"/>
      <c r="AN1912" s="3"/>
      <c r="AO1912" s="3"/>
      <c r="AP1912" s="3"/>
      <c r="AQ1912" s="3"/>
      <c r="AR1912" s="3"/>
      <c r="AS1912" s="3"/>
      <c r="AT1912" s="3"/>
      <c r="AU1912" s="3"/>
      <c r="AV1912" s="3"/>
      <c r="AW1912" s="3"/>
      <c r="AX1912" s="3"/>
      <c r="AY1912" s="3"/>
      <c r="AZ1912" s="3"/>
      <c r="BA1912" s="3"/>
      <c r="BB1912" s="3"/>
      <c r="BC1912" s="3"/>
      <c r="BD1912" s="3"/>
      <c r="BE1912" s="3"/>
      <c r="BF1912" s="3"/>
      <c r="BG1912" s="3"/>
      <c r="BH1912" s="3"/>
      <c r="BI1912" s="3"/>
      <c r="BJ1912" s="3"/>
      <c r="BK1912" s="3"/>
      <c r="BL1912" s="3"/>
      <c r="BM1912" s="3"/>
      <c r="BN1912" s="3"/>
      <c r="BO1912" s="3"/>
      <c r="BP1912" s="3"/>
      <c r="BQ1912" s="3"/>
      <c r="BR1912" s="3"/>
      <c r="BS1912" s="3"/>
      <c r="BT1912" s="3"/>
      <c r="BU1912" s="3"/>
      <c r="BV1912" s="3"/>
      <c r="BW1912" s="3"/>
      <c r="BX1912" s="3"/>
      <c r="BY1912" s="3"/>
      <c r="BZ1912" s="3"/>
      <c r="CA1912" s="3"/>
      <c r="CB1912" s="3"/>
      <c r="CC1912" s="3"/>
      <c r="CD1912" s="3"/>
      <c r="CE1912" s="3"/>
      <c r="CF1912" s="3"/>
      <c r="CG1912" s="3"/>
      <c r="CH1912" s="3"/>
      <c r="CI1912" s="3"/>
      <c r="CJ1912" s="3"/>
      <c r="CK1912" s="3"/>
      <c r="CL1912" s="3"/>
      <c r="CM1912" s="3"/>
      <c r="CN1912" s="3"/>
      <c r="CO1912" s="3"/>
      <c r="CP1912" s="3"/>
      <c r="CQ1912" s="3"/>
      <c r="CR1912" s="3"/>
      <c r="CS1912" s="3"/>
      <c r="CT1912" s="3"/>
      <c r="CU1912" s="3"/>
      <c r="CV1912" s="3"/>
    </row>
    <row r="1913" spans="2:100" x14ac:dyDescent="0.25">
      <c r="B1913" s="4"/>
      <c r="C1913" s="4"/>
      <c r="D1913" s="4"/>
      <c r="E1913" s="4"/>
      <c r="F1913" s="4"/>
      <c r="G1913" s="4"/>
      <c r="H1913" s="4"/>
      <c r="I1913" s="4"/>
      <c r="J1913" s="4"/>
      <c r="K1913" s="4"/>
      <c r="L1913" s="4"/>
      <c r="M1913" s="4"/>
      <c r="N1913" s="4"/>
      <c r="O1913" s="4"/>
      <c r="P1913" s="4"/>
      <c r="Q1913" s="4"/>
      <c r="R1913" s="4"/>
      <c r="S1913" s="4"/>
      <c r="T1913" s="4"/>
      <c r="U1913" s="4"/>
      <c r="V1913" s="4"/>
      <c r="W1913" s="4"/>
      <c r="X1913" s="4"/>
      <c r="Y1913" s="4"/>
      <c r="Z1913" s="4"/>
      <c r="AA1913" s="4"/>
      <c r="AB1913" s="4"/>
      <c r="AC1913" s="4"/>
      <c r="AD1913" s="4"/>
      <c r="AE1913" s="4"/>
      <c r="AF1913" s="4"/>
      <c r="AG1913" s="4"/>
      <c r="AH1913" s="4"/>
      <c r="AI1913" s="4"/>
      <c r="AJ1913" s="4"/>
      <c r="AK1913" s="4"/>
      <c r="AL1913" s="4"/>
      <c r="AM1913" s="4"/>
      <c r="AN1913" s="4"/>
      <c r="AO1913" s="4"/>
      <c r="AP1913" s="4"/>
      <c r="AQ1913" s="4"/>
      <c r="AR1913" s="4"/>
      <c r="AS1913" s="4"/>
      <c r="AT1913" s="4"/>
      <c r="AU1913" s="4"/>
      <c r="AV1913" s="4"/>
      <c r="AW1913" s="4"/>
      <c r="AX1913" s="4"/>
      <c r="AY1913" s="4"/>
      <c r="AZ1913" s="4"/>
      <c r="BA1913" s="4"/>
      <c r="BB1913" s="4"/>
      <c r="BC1913" s="4"/>
      <c r="BD1913" s="4"/>
      <c r="BE1913" s="4"/>
      <c r="BF1913" s="4"/>
      <c r="BG1913" s="4"/>
      <c r="BH1913" s="4"/>
      <c r="BI1913" s="4"/>
      <c r="BJ1913" s="4"/>
      <c r="BK1913" s="4"/>
      <c r="BL1913" s="4"/>
      <c r="BM1913" s="4"/>
      <c r="BN1913" s="4"/>
      <c r="BO1913" s="4"/>
      <c r="BP1913" s="4"/>
      <c r="BQ1913" s="4"/>
      <c r="BR1913" s="4"/>
      <c r="BS1913" s="4"/>
      <c r="BT1913" s="4"/>
      <c r="BU1913" s="4"/>
      <c r="BV1913" s="4"/>
      <c r="BW1913" s="4"/>
      <c r="BX1913" s="4"/>
      <c r="BY1913" s="4"/>
      <c r="BZ1913" s="4"/>
      <c r="CA1913" s="4"/>
      <c r="CB1913" s="4"/>
      <c r="CC1913" s="4"/>
      <c r="CD1913" s="4"/>
      <c r="CE1913" s="4"/>
      <c r="CF1913" s="4"/>
      <c r="CG1913" s="4"/>
      <c r="CH1913" s="4"/>
      <c r="CI1913" s="4"/>
      <c r="CJ1913" s="4"/>
      <c r="CK1913" s="4"/>
      <c r="CL1913" s="4"/>
      <c r="CM1913" s="4"/>
      <c r="CN1913" s="4"/>
      <c r="CO1913" s="4"/>
      <c r="CP1913" s="4"/>
      <c r="CQ1913" s="4"/>
      <c r="CR1913" s="4"/>
      <c r="CS1913" s="4"/>
      <c r="CT1913" s="4"/>
      <c r="CU1913" s="4"/>
      <c r="CV1913" s="4"/>
    </row>
    <row r="1914" spans="2:100" x14ac:dyDescent="0.25">
      <c r="B1914" s="5"/>
      <c r="C1914" s="5"/>
      <c r="D1914" s="5"/>
      <c r="E1914" s="5"/>
      <c r="F1914" s="5"/>
      <c r="G1914" s="5"/>
      <c r="H1914" s="5"/>
      <c r="I1914" s="5"/>
      <c r="J1914" s="5"/>
      <c r="K1914" s="5"/>
      <c r="L1914" s="5"/>
      <c r="M1914" s="5"/>
      <c r="N1914" s="5"/>
      <c r="O1914" s="5"/>
      <c r="P1914" s="5"/>
      <c r="Q1914" s="5"/>
      <c r="R1914" s="5"/>
      <c r="S1914" s="5"/>
      <c r="T1914" s="5"/>
      <c r="U1914" s="5"/>
      <c r="V1914" s="5"/>
      <c r="W1914" s="5"/>
      <c r="X1914" s="5"/>
      <c r="Y1914" s="5"/>
      <c r="Z1914" s="5"/>
      <c r="AA1914" s="5"/>
      <c r="AB1914" s="5"/>
      <c r="AC1914" s="5"/>
      <c r="AD1914" s="5"/>
      <c r="AE1914" s="5"/>
      <c r="AF1914" s="5"/>
      <c r="AG1914" s="5"/>
      <c r="AH1914" s="5"/>
      <c r="AI1914" s="5"/>
      <c r="AJ1914" s="5"/>
      <c r="AK1914" s="5"/>
      <c r="AL1914" s="5"/>
      <c r="AM1914" s="5"/>
      <c r="AN1914" s="5"/>
      <c r="AO1914" s="5"/>
      <c r="AP1914" s="5"/>
      <c r="AQ1914" s="5"/>
      <c r="AR1914" s="5"/>
      <c r="AS1914" s="5"/>
      <c r="AT1914" s="5"/>
      <c r="AU1914" s="5"/>
      <c r="AV1914" s="5"/>
      <c r="AW1914" s="5"/>
      <c r="AX1914" s="5"/>
      <c r="AY1914" s="5"/>
      <c r="AZ1914" s="5"/>
      <c r="BA1914" s="5"/>
      <c r="BB1914" s="5"/>
      <c r="BC1914" s="5"/>
      <c r="BD1914" s="5"/>
      <c r="BE1914" s="5"/>
      <c r="BF1914" s="5"/>
      <c r="BG1914" s="5"/>
      <c r="BH1914" s="5"/>
      <c r="BI1914" s="5"/>
      <c r="BJ1914" s="5"/>
      <c r="BK1914" s="5"/>
      <c r="BL1914" s="5"/>
      <c r="BM1914" s="5"/>
      <c r="BN1914" s="5"/>
      <c r="BO1914" s="5"/>
      <c r="BP1914" s="5"/>
      <c r="BQ1914" s="5"/>
      <c r="BR1914" s="5"/>
      <c r="BS1914" s="5"/>
      <c r="BT1914" s="5"/>
      <c r="BU1914" s="5"/>
      <c r="BV1914" s="5"/>
      <c r="BW1914" s="5"/>
      <c r="BX1914" s="5"/>
      <c r="BY1914" s="5"/>
      <c r="BZ1914" s="5"/>
      <c r="CA1914" s="5"/>
      <c r="CB1914" s="5"/>
      <c r="CC1914" s="5"/>
      <c r="CD1914" s="5"/>
      <c r="CE1914" s="5"/>
      <c r="CF1914" s="5"/>
      <c r="CG1914" s="5"/>
      <c r="CH1914" s="5"/>
      <c r="CI1914" s="5"/>
      <c r="CJ1914" s="5"/>
      <c r="CK1914" s="5"/>
      <c r="CL1914" s="5"/>
      <c r="CM1914" s="5"/>
      <c r="CN1914" s="5"/>
      <c r="CO1914" s="5"/>
      <c r="CP1914" s="5"/>
      <c r="CQ1914" s="5"/>
      <c r="CR1914" s="5"/>
      <c r="CS1914" s="5"/>
      <c r="CT1914" s="5"/>
      <c r="CU1914" s="5"/>
      <c r="CV1914" s="5"/>
    </row>
    <row r="1915" spans="2:100" x14ac:dyDescent="0.25"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  <c r="AI1915" s="3"/>
      <c r="AJ1915" s="3"/>
      <c r="AK1915" s="3"/>
      <c r="AL1915" s="3"/>
      <c r="AM1915" s="3"/>
      <c r="AN1915" s="3"/>
      <c r="AO1915" s="3"/>
      <c r="AP1915" s="3"/>
      <c r="AQ1915" s="3"/>
      <c r="AR1915" s="3"/>
      <c r="AS1915" s="3"/>
      <c r="AT1915" s="3"/>
      <c r="AU1915" s="3"/>
      <c r="AV1915" s="3"/>
      <c r="AW1915" s="3"/>
      <c r="AX1915" s="3"/>
      <c r="AY1915" s="3"/>
      <c r="AZ1915" s="3"/>
      <c r="BA1915" s="3"/>
      <c r="BB1915" s="3"/>
      <c r="BC1915" s="3"/>
      <c r="BD1915" s="3"/>
      <c r="BE1915" s="3"/>
      <c r="BF1915" s="3"/>
      <c r="BG1915" s="3"/>
      <c r="BH1915" s="3"/>
      <c r="BI1915" s="3"/>
      <c r="BJ1915" s="3"/>
      <c r="BK1915" s="3"/>
      <c r="BL1915" s="3"/>
      <c r="BM1915" s="3"/>
      <c r="BN1915" s="3"/>
      <c r="BO1915" s="3"/>
      <c r="BP1915" s="3"/>
      <c r="BQ1915" s="3"/>
      <c r="BR1915" s="3"/>
      <c r="BS1915" s="3"/>
      <c r="BT1915" s="3"/>
      <c r="BU1915" s="3"/>
      <c r="BV1915" s="3"/>
      <c r="BW1915" s="3"/>
      <c r="BX1915" s="3"/>
      <c r="BY1915" s="3"/>
      <c r="BZ1915" s="3"/>
      <c r="CA1915" s="3"/>
      <c r="CB1915" s="3"/>
      <c r="CC1915" s="3"/>
      <c r="CD1915" s="3"/>
      <c r="CE1915" s="3"/>
      <c r="CF1915" s="3"/>
      <c r="CG1915" s="3"/>
      <c r="CH1915" s="3"/>
      <c r="CI1915" s="3"/>
      <c r="CJ1915" s="3"/>
      <c r="CK1915" s="3"/>
      <c r="CL1915" s="3"/>
      <c r="CM1915" s="3"/>
      <c r="CN1915" s="3"/>
      <c r="CO1915" s="3"/>
      <c r="CP1915" s="3"/>
      <c r="CQ1915" s="3"/>
      <c r="CR1915" s="3"/>
      <c r="CS1915" s="3"/>
      <c r="CT1915" s="3"/>
      <c r="CU1915" s="3"/>
      <c r="CV1915" s="3"/>
    </row>
    <row r="1916" spans="2:100" x14ac:dyDescent="0.25">
      <c r="B1916" s="4"/>
      <c r="C1916" s="4"/>
      <c r="D1916" s="4"/>
      <c r="E1916" s="4"/>
      <c r="F1916" s="4"/>
      <c r="G1916" s="4"/>
      <c r="H1916" s="4"/>
      <c r="I1916" s="4"/>
      <c r="J1916" s="4"/>
      <c r="K1916" s="4"/>
      <c r="L1916" s="4"/>
      <c r="M1916" s="4"/>
      <c r="N1916" s="4"/>
      <c r="O1916" s="4"/>
      <c r="P1916" s="4"/>
      <c r="Q1916" s="4"/>
      <c r="R1916" s="4"/>
      <c r="S1916" s="4"/>
      <c r="T1916" s="4"/>
      <c r="U1916" s="4"/>
      <c r="V1916" s="4"/>
      <c r="W1916" s="4"/>
      <c r="X1916" s="4"/>
      <c r="Y1916" s="4"/>
      <c r="Z1916" s="4"/>
      <c r="AA1916" s="4"/>
      <c r="AB1916" s="4"/>
      <c r="AC1916" s="4"/>
      <c r="AD1916" s="4"/>
      <c r="AE1916" s="4"/>
      <c r="AF1916" s="4"/>
      <c r="AG1916" s="4"/>
      <c r="AH1916" s="4"/>
      <c r="AI1916" s="4"/>
      <c r="AJ1916" s="4"/>
      <c r="AK1916" s="4"/>
      <c r="AL1916" s="4"/>
      <c r="AM1916" s="4"/>
      <c r="AN1916" s="4"/>
      <c r="AO1916" s="4"/>
      <c r="AP1916" s="4"/>
      <c r="AQ1916" s="4"/>
      <c r="AR1916" s="4"/>
      <c r="AS1916" s="4"/>
      <c r="AT1916" s="4"/>
      <c r="AU1916" s="4"/>
      <c r="AV1916" s="4"/>
      <c r="AW1916" s="4"/>
      <c r="AX1916" s="4"/>
      <c r="AY1916" s="4"/>
      <c r="AZ1916" s="4"/>
      <c r="BA1916" s="4"/>
      <c r="BB1916" s="4"/>
      <c r="BC1916" s="4"/>
      <c r="BD1916" s="4"/>
      <c r="BE1916" s="4"/>
      <c r="BF1916" s="4"/>
      <c r="BG1916" s="4"/>
      <c r="BH1916" s="4"/>
      <c r="BI1916" s="4"/>
      <c r="BJ1916" s="4"/>
      <c r="BK1916" s="4"/>
      <c r="BL1916" s="4"/>
      <c r="BM1916" s="4"/>
      <c r="BN1916" s="4"/>
      <c r="BO1916" s="4"/>
      <c r="BP1916" s="4"/>
      <c r="BQ1916" s="4"/>
      <c r="BR1916" s="4"/>
      <c r="BS1916" s="4"/>
      <c r="BT1916" s="4"/>
      <c r="BU1916" s="4"/>
      <c r="BV1916" s="4"/>
      <c r="BW1916" s="4"/>
      <c r="BX1916" s="4"/>
      <c r="BY1916" s="4"/>
      <c r="BZ1916" s="4"/>
      <c r="CA1916" s="4"/>
      <c r="CB1916" s="4"/>
      <c r="CC1916" s="4"/>
      <c r="CD1916" s="4"/>
      <c r="CE1916" s="4"/>
      <c r="CF1916" s="4"/>
      <c r="CG1916" s="4"/>
      <c r="CH1916" s="4"/>
      <c r="CI1916" s="4"/>
      <c r="CJ1916" s="4"/>
      <c r="CK1916" s="4"/>
      <c r="CL1916" s="4"/>
      <c r="CM1916" s="4"/>
      <c r="CN1916" s="4"/>
      <c r="CO1916" s="4"/>
      <c r="CP1916" s="4"/>
      <c r="CQ1916" s="4"/>
      <c r="CR1916" s="4"/>
      <c r="CS1916" s="4"/>
      <c r="CT1916" s="4"/>
      <c r="CU1916" s="4"/>
      <c r="CV1916" s="4"/>
    </row>
    <row r="1917" spans="2:100" x14ac:dyDescent="0.25">
      <c r="B1917" s="5"/>
      <c r="C1917" s="5"/>
      <c r="D1917" s="5"/>
      <c r="E1917" s="5"/>
      <c r="F1917" s="5"/>
      <c r="G1917" s="5"/>
      <c r="H1917" s="5"/>
      <c r="I1917" s="5"/>
      <c r="J1917" s="5"/>
      <c r="K1917" s="5"/>
      <c r="L1917" s="5"/>
      <c r="M1917" s="5"/>
      <c r="N1917" s="5"/>
      <c r="O1917" s="5"/>
      <c r="P1917" s="5"/>
      <c r="Q1917" s="5"/>
      <c r="R1917" s="5"/>
      <c r="S1917" s="5"/>
      <c r="T1917" s="5"/>
      <c r="U1917" s="5"/>
      <c r="V1917" s="5"/>
      <c r="W1917" s="5"/>
      <c r="X1917" s="5"/>
      <c r="Y1917" s="5"/>
      <c r="Z1917" s="5"/>
      <c r="AA1917" s="5"/>
      <c r="AB1917" s="5"/>
      <c r="AC1917" s="5"/>
      <c r="AD1917" s="5"/>
      <c r="AE1917" s="5"/>
      <c r="AF1917" s="5"/>
      <c r="AG1917" s="5"/>
      <c r="AH1917" s="5"/>
      <c r="AI1917" s="5"/>
      <c r="AJ1917" s="5"/>
      <c r="AK1917" s="5"/>
      <c r="AL1917" s="5"/>
      <c r="AM1917" s="5"/>
      <c r="AN1917" s="5"/>
      <c r="AO1917" s="5"/>
      <c r="AP1917" s="5"/>
      <c r="AQ1917" s="5"/>
      <c r="AR1917" s="5"/>
      <c r="AS1917" s="5"/>
      <c r="AT1917" s="5"/>
      <c r="AU1917" s="5"/>
      <c r="AV1917" s="5"/>
      <c r="AW1917" s="5"/>
      <c r="AX1917" s="5"/>
      <c r="AY1917" s="5"/>
      <c r="AZ1917" s="5"/>
      <c r="BA1917" s="5"/>
      <c r="BB1917" s="5"/>
      <c r="BC1917" s="5"/>
      <c r="BD1917" s="5"/>
      <c r="BE1917" s="5"/>
      <c r="BF1917" s="5"/>
      <c r="BG1917" s="5"/>
      <c r="BH1917" s="5"/>
      <c r="BI1917" s="5"/>
      <c r="BJ1917" s="5"/>
      <c r="BK1917" s="5"/>
      <c r="BL1917" s="5"/>
      <c r="BM1917" s="5"/>
      <c r="BN1917" s="5"/>
      <c r="BO1917" s="5"/>
      <c r="BP1917" s="5"/>
      <c r="BQ1917" s="5"/>
      <c r="BR1917" s="5"/>
      <c r="BS1917" s="5"/>
      <c r="BT1917" s="5"/>
      <c r="BU1917" s="5"/>
      <c r="BV1917" s="5"/>
      <c r="BW1917" s="5"/>
      <c r="BX1917" s="5"/>
      <c r="BY1917" s="5"/>
      <c r="BZ1917" s="5"/>
      <c r="CA1917" s="5"/>
      <c r="CB1917" s="5"/>
      <c r="CC1917" s="5"/>
      <c r="CD1917" s="5"/>
      <c r="CE1917" s="5"/>
      <c r="CF1917" s="5"/>
      <c r="CG1917" s="5"/>
      <c r="CH1917" s="5"/>
      <c r="CI1917" s="5"/>
      <c r="CJ1917" s="5"/>
      <c r="CK1917" s="5"/>
      <c r="CL1917" s="5"/>
      <c r="CM1917" s="5"/>
      <c r="CN1917" s="5"/>
      <c r="CO1917" s="5"/>
      <c r="CP1917" s="5"/>
      <c r="CQ1917" s="5"/>
      <c r="CR1917" s="5"/>
      <c r="CS1917" s="5"/>
      <c r="CT1917" s="5"/>
      <c r="CU1917" s="5"/>
      <c r="CV1917" s="5"/>
    </row>
    <row r="1918" spans="2:100" x14ac:dyDescent="0.25"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  <c r="AI1918" s="3"/>
      <c r="AJ1918" s="3"/>
      <c r="AK1918" s="3"/>
      <c r="AL1918" s="3"/>
      <c r="AM1918" s="3"/>
      <c r="AN1918" s="3"/>
      <c r="AO1918" s="3"/>
      <c r="AP1918" s="3"/>
      <c r="AQ1918" s="3"/>
      <c r="AR1918" s="3"/>
      <c r="AS1918" s="3"/>
      <c r="AT1918" s="3"/>
      <c r="AU1918" s="3"/>
      <c r="AV1918" s="3"/>
      <c r="AW1918" s="3"/>
      <c r="AX1918" s="3"/>
      <c r="AY1918" s="3"/>
      <c r="AZ1918" s="3"/>
      <c r="BA1918" s="3"/>
      <c r="BB1918" s="3"/>
      <c r="BC1918" s="3"/>
      <c r="BD1918" s="3"/>
      <c r="BE1918" s="3"/>
      <c r="BF1918" s="3"/>
      <c r="BG1918" s="3"/>
      <c r="BH1918" s="3"/>
      <c r="BI1918" s="3"/>
      <c r="BJ1918" s="3"/>
      <c r="BK1918" s="3"/>
      <c r="BL1918" s="3"/>
      <c r="BM1918" s="3"/>
      <c r="BN1918" s="3"/>
      <c r="BO1918" s="3"/>
      <c r="BP1918" s="3"/>
      <c r="BQ1918" s="3"/>
      <c r="BR1918" s="3"/>
      <c r="BS1918" s="3"/>
      <c r="BT1918" s="3"/>
      <c r="BU1918" s="3"/>
      <c r="BV1918" s="3"/>
      <c r="BW1918" s="3"/>
      <c r="BX1918" s="3"/>
      <c r="BY1918" s="3"/>
      <c r="BZ1918" s="3"/>
      <c r="CA1918" s="3"/>
      <c r="CB1918" s="3"/>
      <c r="CC1918" s="3"/>
      <c r="CD1918" s="3"/>
      <c r="CE1918" s="3"/>
      <c r="CF1918" s="3"/>
      <c r="CG1918" s="3"/>
      <c r="CH1918" s="3"/>
      <c r="CI1918" s="3"/>
      <c r="CJ1918" s="3"/>
      <c r="CK1918" s="3"/>
      <c r="CL1918" s="3"/>
      <c r="CM1918" s="3"/>
      <c r="CN1918" s="3"/>
      <c r="CO1918" s="3"/>
      <c r="CP1918" s="3"/>
      <c r="CQ1918" s="3"/>
      <c r="CR1918" s="3"/>
      <c r="CS1918" s="3"/>
      <c r="CT1918" s="3"/>
      <c r="CU1918" s="3"/>
      <c r="CV1918" s="3"/>
    </row>
    <row r="1919" spans="2:100" x14ac:dyDescent="0.25">
      <c r="B1919" s="4"/>
      <c r="C1919" s="4"/>
      <c r="D1919" s="4"/>
      <c r="E1919" s="4"/>
      <c r="F1919" s="4"/>
      <c r="G1919" s="4"/>
      <c r="H1919" s="4"/>
      <c r="I1919" s="4"/>
      <c r="J1919" s="4"/>
      <c r="K1919" s="4"/>
      <c r="L1919" s="4"/>
      <c r="M1919" s="4"/>
      <c r="N1919" s="4"/>
      <c r="O1919" s="4"/>
      <c r="P1919" s="4"/>
      <c r="Q1919" s="4"/>
      <c r="R1919" s="4"/>
      <c r="S1919" s="4"/>
      <c r="T1919" s="4"/>
      <c r="U1919" s="4"/>
      <c r="V1919" s="4"/>
      <c r="W1919" s="4"/>
      <c r="X1919" s="4"/>
      <c r="Y1919" s="4"/>
      <c r="Z1919" s="4"/>
      <c r="AA1919" s="4"/>
      <c r="AB1919" s="4"/>
      <c r="AC1919" s="4"/>
      <c r="AD1919" s="4"/>
      <c r="AE1919" s="4"/>
      <c r="AF1919" s="4"/>
      <c r="AG1919" s="4"/>
      <c r="AH1919" s="4"/>
      <c r="AI1919" s="4"/>
      <c r="AJ1919" s="4"/>
      <c r="AK1919" s="4"/>
      <c r="AL1919" s="4"/>
      <c r="AM1919" s="4"/>
      <c r="AN1919" s="4"/>
      <c r="AO1919" s="4"/>
      <c r="AP1919" s="4"/>
      <c r="AQ1919" s="4"/>
      <c r="AR1919" s="4"/>
      <c r="AS1919" s="4"/>
      <c r="AT1919" s="4"/>
      <c r="AU1919" s="4"/>
      <c r="AV1919" s="4"/>
      <c r="AW1919" s="4"/>
      <c r="AX1919" s="4"/>
      <c r="AY1919" s="4"/>
      <c r="AZ1919" s="4"/>
      <c r="BA1919" s="4"/>
      <c r="BB1919" s="4"/>
      <c r="BC1919" s="4"/>
      <c r="BD1919" s="4"/>
      <c r="BE1919" s="4"/>
      <c r="BF1919" s="4"/>
      <c r="BG1919" s="4"/>
      <c r="BH1919" s="4"/>
      <c r="BI1919" s="4"/>
      <c r="BJ1919" s="4"/>
      <c r="BK1919" s="4"/>
      <c r="BL1919" s="4"/>
      <c r="BM1919" s="4"/>
      <c r="BN1919" s="4"/>
      <c r="BO1919" s="4"/>
      <c r="BP1919" s="4"/>
      <c r="BQ1919" s="4"/>
      <c r="BR1919" s="4"/>
      <c r="BS1919" s="4"/>
      <c r="BT1919" s="4"/>
      <c r="BU1919" s="4"/>
      <c r="BV1919" s="4"/>
      <c r="BW1919" s="4"/>
      <c r="BX1919" s="4"/>
      <c r="BY1919" s="4"/>
      <c r="BZ1919" s="4"/>
      <c r="CA1919" s="4"/>
      <c r="CB1919" s="4"/>
      <c r="CC1919" s="4"/>
      <c r="CD1919" s="4"/>
      <c r="CE1919" s="4"/>
      <c r="CF1919" s="4"/>
      <c r="CG1919" s="4"/>
      <c r="CH1919" s="4"/>
      <c r="CI1919" s="4"/>
      <c r="CJ1919" s="4"/>
      <c r="CK1919" s="4"/>
      <c r="CL1919" s="4"/>
      <c r="CM1919" s="4"/>
      <c r="CN1919" s="4"/>
      <c r="CO1919" s="4"/>
      <c r="CP1919" s="4"/>
      <c r="CQ1919" s="4"/>
      <c r="CR1919" s="4"/>
      <c r="CS1919" s="4"/>
      <c r="CT1919" s="4"/>
      <c r="CU1919" s="4"/>
      <c r="CV1919" s="4"/>
    </row>
    <row r="1920" spans="2:100" x14ac:dyDescent="0.25">
      <c r="B1920" s="5"/>
      <c r="C1920" s="5"/>
      <c r="D1920" s="5"/>
      <c r="E1920" s="5"/>
      <c r="F1920" s="5"/>
      <c r="G1920" s="5"/>
      <c r="H1920" s="5"/>
      <c r="I1920" s="5"/>
      <c r="J1920" s="5"/>
      <c r="K1920" s="5"/>
      <c r="L1920" s="5"/>
      <c r="M1920" s="5"/>
      <c r="N1920" s="5"/>
      <c r="O1920" s="5"/>
      <c r="P1920" s="5"/>
      <c r="Q1920" s="5"/>
      <c r="R1920" s="5"/>
      <c r="S1920" s="5"/>
      <c r="T1920" s="5"/>
      <c r="U1920" s="5"/>
      <c r="V1920" s="5"/>
      <c r="W1920" s="5"/>
      <c r="X1920" s="5"/>
      <c r="Y1920" s="5"/>
      <c r="Z1920" s="5"/>
      <c r="AA1920" s="5"/>
      <c r="AB1920" s="5"/>
      <c r="AC1920" s="5"/>
      <c r="AD1920" s="5"/>
      <c r="AE1920" s="5"/>
      <c r="AF1920" s="5"/>
      <c r="AG1920" s="5"/>
      <c r="AH1920" s="5"/>
      <c r="AI1920" s="5"/>
      <c r="AJ1920" s="5"/>
      <c r="AK1920" s="5"/>
      <c r="AL1920" s="5"/>
      <c r="AM1920" s="5"/>
      <c r="AN1920" s="5"/>
      <c r="AO1920" s="5"/>
      <c r="AP1920" s="5"/>
      <c r="AQ1920" s="5"/>
      <c r="AR1920" s="5"/>
      <c r="AS1920" s="5"/>
      <c r="AT1920" s="5"/>
      <c r="AU1920" s="5"/>
      <c r="AV1920" s="5"/>
      <c r="AW1920" s="5"/>
      <c r="AX1920" s="5"/>
      <c r="AY1920" s="5"/>
      <c r="AZ1920" s="5"/>
      <c r="BA1920" s="5"/>
      <c r="BB1920" s="5"/>
      <c r="BC1920" s="5"/>
      <c r="BD1920" s="5"/>
      <c r="BE1920" s="5"/>
      <c r="BF1920" s="5"/>
      <c r="BG1920" s="5"/>
      <c r="BH1920" s="5"/>
      <c r="BI1920" s="5"/>
      <c r="BJ1920" s="5"/>
      <c r="BK1920" s="5"/>
      <c r="BL1920" s="5"/>
      <c r="BM1920" s="5"/>
      <c r="BN1920" s="5"/>
      <c r="BO1920" s="5"/>
      <c r="BP1920" s="5"/>
      <c r="BQ1920" s="5"/>
      <c r="BR1920" s="5"/>
      <c r="BS1920" s="5"/>
      <c r="BT1920" s="5"/>
      <c r="BU1920" s="5"/>
      <c r="BV1920" s="5"/>
      <c r="BW1920" s="5"/>
      <c r="BX1920" s="5"/>
      <c r="BY1920" s="5"/>
      <c r="BZ1920" s="5"/>
      <c r="CA1920" s="5"/>
      <c r="CB1920" s="5"/>
      <c r="CC1920" s="5"/>
      <c r="CD1920" s="5"/>
      <c r="CE1920" s="5"/>
      <c r="CF1920" s="5"/>
      <c r="CG1920" s="5"/>
      <c r="CH1920" s="5"/>
      <c r="CI1920" s="5"/>
      <c r="CJ1920" s="5"/>
      <c r="CK1920" s="5"/>
      <c r="CL1920" s="5"/>
      <c r="CM1920" s="5"/>
      <c r="CN1920" s="5"/>
      <c r="CO1920" s="5"/>
      <c r="CP1920" s="5"/>
      <c r="CQ1920" s="5"/>
      <c r="CR1920" s="5"/>
      <c r="CS1920" s="5"/>
      <c r="CT1920" s="5"/>
      <c r="CU1920" s="5"/>
      <c r="CV1920" s="5"/>
    </row>
    <row r="1921" spans="2:100" x14ac:dyDescent="0.25"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  <c r="AI1921" s="3"/>
      <c r="AJ1921" s="3"/>
      <c r="AK1921" s="3"/>
      <c r="AL1921" s="3"/>
      <c r="AM1921" s="3"/>
      <c r="AN1921" s="3"/>
      <c r="AO1921" s="3"/>
      <c r="AP1921" s="3"/>
      <c r="AQ1921" s="3"/>
      <c r="AR1921" s="3"/>
      <c r="AS1921" s="3"/>
      <c r="AT1921" s="3"/>
      <c r="AU1921" s="3"/>
      <c r="AV1921" s="3"/>
      <c r="AW1921" s="3"/>
      <c r="AX1921" s="3"/>
      <c r="AY1921" s="3"/>
      <c r="AZ1921" s="3"/>
      <c r="BA1921" s="3"/>
      <c r="BB1921" s="3"/>
      <c r="BC1921" s="3"/>
      <c r="BD1921" s="3"/>
      <c r="BE1921" s="3"/>
      <c r="BF1921" s="3"/>
      <c r="BG1921" s="3"/>
      <c r="BH1921" s="3"/>
      <c r="BI1921" s="3"/>
      <c r="BJ1921" s="3"/>
      <c r="BK1921" s="3"/>
      <c r="BL1921" s="3"/>
      <c r="BM1921" s="3"/>
      <c r="BN1921" s="3"/>
      <c r="BO1921" s="3"/>
      <c r="BP1921" s="3"/>
      <c r="BQ1921" s="3"/>
      <c r="BR1921" s="3"/>
      <c r="BS1921" s="3"/>
      <c r="BT1921" s="3"/>
      <c r="BU1921" s="3"/>
      <c r="BV1921" s="3"/>
      <c r="BW1921" s="3"/>
      <c r="BX1921" s="3"/>
      <c r="BY1921" s="3"/>
      <c r="BZ1921" s="3"/>
      <c r="CA1921" s="3"/>
      <c r="CB1921" s="3"/>
      <c r="CC1921" s="3"/>
      <c r="CD1921" s="3"/>
      <c r="CE1921" s="3"/>
      <c r="CF1921" s="3"/>
      <c r="CG1921" s="3"/>
      <c r="CH1921" s="3"/>
      <c r="CI1921" s="3"/>
      <c r="CJ1921" s="3"/>
      <c r="CK1921" s="3"/>
      <c r="CL1921" s="3"/>
      <c r="CM1921" s="3"/>
      <c r="CN1921" s="3"/>
      <c r="CO1921" s="3"/>
      <c r="CP1921" s="3"/>
      <c r="CQ1921" s="3"/>
      <c r="CR1921" s="3"/>
      <c r="CS1921" s="3"/>
      <c r="CT1921" s="3"/>
      <c r="CU1921" s="3"/>
      <c r="CV1921" s="3"/>
    </row>
    <row r="1922" spans="2:100" x14ac:dyDescent="0.25">
      <c r="B1922" s="4"/>
      <c r="C1922" s="4"/>
      <c r="D1922" s="4"/>
      <c r="E1922" s="4"/>
      <c r="F1922" s="4"/>
      <c r="G1922" s="4"/>
      <c r="H1922" s="4"/>
      <c r="I1922" s="4"/>
      <c r="J1922" s="4"/>
      <c r="K1922" s="4"/>
      <c r="L1922" s="4"/>
      <c r="M1922" s="4"/>
      <c r="N1922" s="4"/>
      <c r="O1922" s="4"/>
      <c r="P1922" s="4"/>
      <c r="Q1922" s="4"/>
      <c r="R1922" s="4"/>
      <c r="S1922" s="4"/>
      <c r="T1922" s="4"/>
      <c r="U1922" s="4"/>
      <c r="V1922" s="4"/>
      <c r="W1922" s="4"/>
      <c r="X1922" s="4"/>
      <c r="Y1922" s="4"/>
      <c r="Z1922" s="4"/>
      <c r="AA1922" s="4"/>
      <c r="AB1922" s="4"/>
      <c r="AC1922" s="4"/>
      <c r="AD1922" s="4"/>
      <c r="AE1922" s="4"/>
      <c r="AF1922" s="4"/>
      <c r="AG1922" s="4"/>
      <c r="AH1922" s="4"/>
      <c r="AI1922" s="4"/>
      <c r="AJ1922" s="4"/>
      <c r="AK1922" s="4"/>
      <c r="AL1922" s="4"/>
      <c r="AM1922" s="4"/>
      <c r="AN1922" s="4"/>
      <c r="AO1922" s="4"/>
      <c r="AP1922" s="4"/>
      <c r="AQ1922" s="4"/>
      <c r="AR1922" s="4"/>
      <c r="AS1922" s="4"/>
      <c r="AT1922" s="4"/>
      <c r="AU1922" s="4"/>
      <c r="AV1922" s="4"/>
      <c r="AW1922" s="4"/>
      <c r="AX1922" s="4"/>
      <c r="AY1922" s="4"/>
      <c r="AZ1922" s="4"/>
      <c r="BA1922" s="4"/>
      <c r="BB1922" s="4"/>
      <c r="BC1922" s="4"/>
      <c r="BD1922" s="4"/>
      <c r="BE1922" s="4"/>
      <c r="BF1922" s="4"/>
      <c r="BG1922" s="4"/>
      <c r="BH1922" s="4"/>
      <c r="BI1922" s="4"/>
      <c r="BJ1922" s="4"/>
      <c r="BK1922" s="4"/>
      <c r="BL1922" s="4"/>
      <c r="BM1922" s="4"/>
      <c r="BN1922" s="4"/>
      <c r="BO1922" s="4"/>
      <c r="BP1922" s="4"/>
      <c r="BQ1922" s="4"/>
      <c r="BR1922" s="4"/>
      <c r="BS1922" s="4"/>
      <c r="BT1922" s="4"/>
      <c r="BU1922" s="4"/>
      <c r="BV1922" s="4"/>
      <c r="BW1922" s="4"/>
      <c r="BX1922" s="4"/>
      <c r="BY1922" s="4"/>
      <c r="BZ1922" s="4"/>
      <c r="CA1922" s="4"/>
      <c r="CB1922" s="4"/>
      <c r="CC1922" s="4"/>
      <c r="CD1922" s="4"/>
      <c r="CE1922" s="4"/>
      <c r="CF1922" s="4"/>
      <c r="CG1922" s="4"/>
      <c r="CH1922" s="4"/>
      <c r="CI1922" s="4"/>
      <c r="CJ1922" s="4"/>
      <c r="CK1922" s="4"/>
      <c r="CL1922" s="4"/>
      <c r="CM1922" s="4"/>
      <c r="CN1922" s="4"/>
      <c r="CO1922" s="4"/>
      <c r="CP1922" s="4"/>
      <c r="CQ1922" s="4"/>
      <c r="CR1922" s="4"/>
      <c r="CS1922" s="4"/>
      <c r="CT1922" s="4"/>
      <c r="CU1922" s="4"/>
      <c r="CV1922" s="4"/>
    </row>
    <row r="1923" spans="2:100" x14ac:dyDescent="0.25">
      <c r="B1923" s="5"/>
      <c r="C1923" s="5"/>
      <c r="D1923" s="5"/>
      <c r="E1923" s="5"/>
      <c r="F1923" s="5"/>
      <c r="G1923" s="5"/>
      <c r="H1923" s="5"/>
      <c r="I1923" s="5"/>
      <c r="J1923" s="5"/>
      <c r="K1923" s="5"/>
      <c r="L1923" s="5"/>
      <c r="M1923" s="5"/>
      <c r="N1923" s="5"/>
      <c r="O1923" s="5"/>
      <c r="P1923" s="5"/>
      <c r="Q1923" s="5"/>
      <c r="R1923" s="5"/>
      <c r="S1923" s="5"/>
      <c r="T1923" s="5"/>
      <c r="U1923" s="5"/>
      <c r="V1923" s="5"/>
      <c r="W1923" s="5"/>
      <c r="X1923" s="5"/>
      <c r="Y1923" s="5"/>
      <c r="Z1923" s="5"/>
      <c r="AA1923" s="5"/>
      <c r="AB1923" s="5"/>
      <c r="AC1923" s="5"/>
      <c r="AD1923" s="5"/>
      <c r="AE1923" s="5"/>
      <c r="AF1923" s="5"/>
      <c r="AG1923" s="5"/>
      <c r="AH1923" s="5"/>
      <c r="AI1923" s="5"/>
      <c r="AJ1923" s="5"/>
      <c r="AK1923" s="5"/>
      <c r="AL1923" s="5"/>
      <c r="AM1923" s="5"/>
      <c r="AN1923" s="5"/>
      <c r="AO1923" s="5"/>
      <c r="AP1923" s="5"/>
      <c r="AQ1923" s="5"/>
      <c r="AR1923" s="5"/>
      <c r="AS1923" s="5"/>
      <c r="AT1923" s="5"/>
      <c r="AU1923" s="5"/>
      <c r="AV1923" s="5"/>
      <c r="AW1923" s="5"/>
      <c r="AX1923" s="5"/>
      <c r="AY1923" s="5"/>
      <c r="AZ1923" s="5"/>
      <c r="BA1923" s="5"/>
      <c r="BB1923" s="5"/>
      <c r="BC1923" s="5"/>
      <c r="BD1923" s="5"/>
      <c r="BE1923" s="5"/>
      <c r="BF1923" s="5"/>
      <c r="BG1923" s="5"/>
      <c r="BH1923" s="5"/>
      <c r="BI1923" s="5"/>
      <c r="BJ1923" s="5"/>
      <c r="BK1923" s="5"/>
      <c r="BL1923" s="5"/>
      <c r="BM1923" s="5"/>
      <c r="BN1923" s="5"/>
      <c r="BO1923" s="5"/>
      <c r="BP1923" s="5"/>
      <c r="BQ1923" s="5"/>
      <c r="BR1923" s="5"/>
      <c r="BS1923" s="5"/>
      <c r="BT1923" s="5"/>
      <c r="BU1923" s="5"/>
      <c r="BV1923" s="5"/>
      <c r="BW1923" s="5"/>
      <c r="BX1923" s="5"/>
      <c r="BY1923" s="5"/>
      <c r="BZ1923" s="5"/>
      <c r="CA1923" s="5"/>
      <c r="CB1923" s="5"/>
      <c r="CC1923" s="5"/>
      <c r="CD1923" s="5"/>
      <c r="CE1923" s="5"/>
      <c r="CF1923" s="5"/>
      <c r="CG1923" s="5"/>
      <c r="CH1923" s="5"/>
      <c r="CI1923" s="5"/>
      <c r="CJ1923" s="5"/>
      <c r="CK1923" s="5"/>
      <c r="CL1923" s="5"/>
      <c r="CM1923" s="5"/>
      <c r="CN1923" s="5"/>
      <c r="CO1923" s="5"/>
      <c r="CP1923" s="5"/>
      <c r="CQ1923" s="5"/>
      <c r="CR1923" s="5"/>
      <c r="CS1923" s="5"/>
      <c r="CT1923" s="5"/>
      <c r="CU1923" s="5"/>
      <c r="CV1923" s="5"/>
    </row>
    <row r="1924" spans="2:100" x14ac:dyDescent="0.25"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  <c r="AI1924" s="3"/>
      <c r="AJ1924" s="3"/>
      <c r="AK1924" s="3"/>
      <c r="AL1924" s="3"/>
      <c r="AM1924" s="3"/>
      <c r="AN1924" s="3"/>
      <c r="AO1924" s="3"/>
      <c r="AP1924" s="3"/>
      <c r="AQ1924" s="3"/>
      <c r="AR1924" s="3"/>
      <c r="AS1924" s="3"/>
      <c r="AT1924" s="3"/>
      <c r="AU1924" s="3"/>
      <c r="AV1924" s="3"/>
      <c r="AW1924" s="3"/>
      <c r="AX1924" s="3"/>
      <c r="AY1924" s="3"/>
      <c r="AZ1924" s="3"/>
      <c r="BA1924" s="3"/>
      <c r="BB1924" s="3"/>
      <c r="BC1924" s="3"/>
      <c r="BD1924" s="3"/>
      <c r="BE1924" s="3"/>
      <c r="BF1924" s="3"/>
      <c r="BG1924" s="3"/>
      <c r="BH1924" s="3"/>
      <c r="BI1924" s="3"/>
      <c r="BJ1924" s="3"/>
      <c r="BK1924" s="3"/>
      <c r="BL1924" s="3"/>
      <c r="BM1924" s="3"/>
      <c r="BN1924" s="3"/>
      <c r="BO1924" s="3"/>
      <c r="BP1924" s="3"/>
      <c r="BQ1924" s="3"/>
      <c r="BR1924" s="3"/>
      <c r="BS1924" s="3"/>
      <c r="BT1924" s="3"/>
      <c r="BU1924" s="3"/>
      <c r="BV1924" s="3"/>
      <c r="BW1924" s="3"/>
      <c r="BX1924" s="3"/>
      <c r="BY1924" s="3"/>
      <c r="BZ1924" s="3"/>
      <c r="CA1924" s="3"/>
      <c r="CB1924" s="3"/>
      <c r="CC1924" s="3"/>
      <c r="CD1924" s="3"/>
      <c r="CE1924" s="3"/>
      <c r="CF1924" s="3"/>
      <c r="CG1924" s="3"/>
      <c r="CH1924" s="3"/>
      <c r="CI1924" s="3"/>
      <c r="CJ1924" s="3"/>
      <c r="CK1924" s="3"/>
      <c r="CL1924" s="3"/>
      <c r="CM1924" s="3"/>
      <c r="CN1924" s="3"/>
      <c r="CO1924" s="3"/>
      <c r="CP1924" s="3"/>
      <c r="CQ1924" s="3"/>
      <c r="CR1924" s="3"/>
      <c r="CS1924" s="3"/>
      <c r="CT1924" s="3"/>
      <c r="CU1924" s="3"/>
      <c r="CV1924" s="3"/>
    </row>
    <row r="1925" spans="2:100" x14ac:dyDescent="0.25">
      <c r="B1925" s="4"/>
      <c r="C1925" s="4"/>
      <c r="D1925" s="4"/>
      <c r="E1925" s="4"/>
      <c r="F1925" s="4"/>
      <c r="G1925" s="4"/>
      <c r="H1925" s="4"/>
      <c r="I1925" s="4"/>
      <c r="J1925" s="4"/>
      <c r="K1925" s="4"/>
      <c r="L1925" s="4"/>
      <c r="M1925" s="4"/>
      <c r="N1925" s="4"/>
      <c r="O1925" s="4"/>
      <c r="P1925" s="4"/>
      <c r="Q1925" s="4"/>
      <c r="R1925" s="4"/>
      <c r="S1925" s="4"/>
      <c r="T1925" s="4"/>
      <c r="U1925" s="4"/>
      <c r="V1925" s="4"/>
      <c r="W1925" s="4"/>
      <c r="X1925" s="4"/>
      <c r="Y1925" s="4"/>
      <c r="Z1925" s="4"/>
      <c r="AA1925" s="4"/>
      <c r="AB1925" s="4"/>
      <c r="AC1925" s="4"/>
      <c r="AD1925" s="4"/>
      <c r="AE1925" s="4"/>
      <c r="AF1925" s="4"/>
      <c r="AG1925" s="4"/>
      <c r="AH1925" s="4"/>
      <c r="AI1925" s="4"/>
      <c r="AJ1925" s="4"/>
      <c r="AK1925" s="4"/>
      <c r="AL1925" s="4"/>
      <c r="AM1925" s="4"/>
      <c r="AN1925" s="4"/>
      <c r="AO1925" s="4"/>
      <c r="AP1925" s="4"/>
      <c r="AQ1925" s="4"/>
      <c r="AR1925" s="4"/>
      <c r="AS1925" s="4"/>
      <c r="AT1925" s="4"/>
      <c r="AU1925" s="4"/>
      <c r="AV1925" s="4"/>
      <c r="AW1925" s="4"/>
      <c r="AX1925" s="4"/>
      <c r="AY1925" s="4"/>
      <c r="AZ1925" s="4"/>
      <c r="BA1925" s="4"/>
      <c r="BB1925" s="4"/>
      <c r="BC1925" s="4"/>
      <c r="BD1925" s="4"/>
      <c r="BE1925" s="4"/>
      <c r="BF1925" s="4"/>
      <c r="BG1925" s="4"/>
      <c r="BH1925" s="4"/>
      <c r="BI1925" s="4"/>
      <c r="BJ1925" s="4"/>
      <c r="BK1925" s="4"/>
      <c r="BL1925" s="4"/>
      <c r="BM1925" s="4"/>
      <c r="BN1925" s="4"/>
      <c r="BO1925" s="4"/>
      <c r="BP1925" s="4"/>
      <c r="BQ1925" s="4"/>
      <c r="BR1925" s="4"/>
      <c r="BS1925" s="4"/>
      <c r="BT1925" s="4"/>
      <c r="BU1925" s="4"/>
      <c r="BV1925" s="4"/>
      <c r="BW1925" s="4"/>
      <c r="BX1925" s="4"/>
      <c r="BY1925" s="4"/>
      <c r="BZ1925" s="4"/>
      <c r="CA1925" s="4"/>
      <c r="CB1925" s="4"/>
      <c r="CC1925" s="4"/>
      <c r="CD1925" s="4"/>
      <c r="CE1925" s="4"/>
      <c r="CF1925" s="4"/>
      <c r="CG1925" s="4"/>
      <c r="CH1925" s="4"/>
      <c r="CI1925" s="4"/>
      <c r="CJ1925" s="4"/>
      <c r="CK1925" s="4"/>
      <c r="CL1925" s="4"/>
      <c r="CM1925" s="4"/>
      <c r="CN1925" s="4"/>
      <c r="CO1925" s="4"/>
      <c r="CP1925" s="4"/>
      <c r="CQ1925" s="4"/>
      <c r="CR1925" s="4"/>
      <c r="CS1925" s="4"/>
      <c r="CT1925" s="4"/>
      <c r="CU1925" s="4"/>
      <c r="CV1925" s="4"/>
    </row>
    <row r="1926" spans="2:100" x14ac:dyDescent="0.25">
      <c r="B1926" s="5"/>
      <c r="C1926" s="5"/>
      <c r="D1926" s="5"/>
      <c r="E1926" s="5"/>
      <c r="F1926" s="5"/>
      <c r="G1926" s="5"/>
      <c r="H1926" s="5"/>
      <c r="I1926" s="5"/>
      <c r="J1926" s="5"/>
      <c r="K1926" s="5"/>
      <c r="L1926" s="5"/>
      <c r="M1926" s="5"/>
      <c r="N1926" s="5"/>
      <c r="O1926" s="5"/>
      <c r="P1926" s="5"/>
      <c r="Q1926" s="5"/>
      <c r="R1926" s="5"/>
      <c r="S1926" s="5"/>
      <c r="T1926" s="5"/>
      <c r="U1926" s="5"/>
      <c r="V1926" s="5"/>
      <c r="W1926" s="5"/>
      <c r="X1926" s="5"/>
      <c r="Y1926" s="5"/>
      <c r="Z1926" s="5"/>
      <c r="AA1926" s="5"/>
      <c r="AB1926" s="5"/>
      <c r="AC1926" s="5"/>
      <c r="AD1926" s="5"/>
      <c r="AE1926" s="5"/>
      <c r="AF1926" s="5"/>
      <c r="AG1926" s="5"/>
      <c r="AH1926" s="5"/>
      <c r="AI1926" s="5"/>
      <c r="AJ1926" s="5"/>
      <c r="AK1926" s="5"/>
      <c r="AL1926" s="5"/>
      <c r="AM1926" s="5"/>
      <c r="AN1926" s="5"/>
      <c r="AO1926" s="5"/>
      <c r="AP1926" s="5"/>
      <c r="AQ1926" s="5"/>
      <c r="AR1926" s="5"/>
      <c r="AS1926" s="5"/>
      <c r="AT1926" s="5"/>
      <c r="AU1926" s="5"/>
      <c r="AV1926" s="5"/>
      <c r="AW1926" s="5"/>
      <c r="AX1926" s="5"/>
      <c r="AY1926" s="5"/>
      <c r="AZ1926" s="5"/>
      <c r="BA1926" s="5"/>
      <c r="BB1926" s="5"/>
      <c r="BC1926" s="5"/>
      <c r="BD1926" s="5"/>
      <c r="BE1926" s="5"/>
      <c r="BF1926" s="5"/>
      <c r="BG1926" s="5"/>
      <c r="BH1926" s="5"/>
      <c r="BI1926" s="5"/>
      <c r="BJ1926" s="5"/>
      <c r="BK1926" s="5"/>
      <c r="BL1926" s="5"/>
      <c r="BM1926" s="5"/>
      <c r="BN1926" s="5"/>
      <c r="BO1926" s="5"/>
      <c r="BP1926" s="5"/>
      <c r="BQ1926" s="5"/>
      <c r="BR1926" s="5"/>
      <c r="BS1926" s="5"/>
      <c r="BT1926" s="5"/>
      <c r="BU1926" s="5"/>
      <c r="BV1926" s="5"/>
      <c r="BW1926" s="5"/>
      <c r="BX1926" s="5"/>
      <c r="BY1926" s="5"/>
      <c r="BZ1926" s="5"/>
      <c r="CA1926" s="5"/>
      <c r="CB1926" s="5"/>
      <c r="CC1926" s="5"/>
      <c r="CD1926" s="5"/>
      <c r="CE1926" s="5"/>
      <c r="CF1926" s="5"/>
      <c r="CG1926" s="5"/>
      <c r="CH1926" s="5"/>
      <c r="CI1926" s="5"/>
      <c r="CJ1926" s="5"/>
      <c r="CK1926" s="5"/>
      <c r="CL1926" s="5"/>
      <c r="CM1926" s="5"/>
      <c r="CN1926" s="5"/>
      <c r="CO1926" s="5"/>
      <c r="CP1926" s="5"/>
      <c r="CQ1926" s="5"/>
      <c r="CR1926" s="5"/>
      <c r="CS1926" s="5"/>
      <c r="CT1926" s="5"/>
      <c r="CU1926" s="5"/>
      <c r="CV1926" s="5"/>
    </row>
    <row r="1927" spans="2:100" x14ac:dyDescent="0.25"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  <c r="AI1927" s="3"/>
      <c r="AJ1927" s="3"/>
      <c r="AK1927" s="3"/>
      <c r="AL1927" s="3"/>
      <c r="AM1927" s="3"/>
      <c r="AN1927" s="3"/>
      <c r="AO1927" s="3"/>
      <c r="AP1927" s="3"/>
      <c r="AQ1927" s="3"/>
      <c r="AR1927" s="3"/>
      <c r="AS1927" s="3"/>
      <c r="AT1927" s="3"/>
      <c r="AU1927" s="3"/>
      <c r="AV1927" s="3"/>
      <c r="AW1927" s="3"/>
      <c r="AX1927" s="3"/>
      <c r="AY1927" s="3"/>
      <c r="AZ1927" s="3"/>
      <c r="BA1927" s="3"/>
      <c r="BB1927" s="3"/>
      <c r="BC1927" s="3"/>
      <c r="BD1927" s="3"/>
      <c r="BE1927" s="3"/>
      <c r="BF1927" s="3"/>
      <c r="BG1927" s="3"/>
      <c r="BH1927" s="3"/>
      <c r="BI1927" s="3"/>
      <c r="BJ1927" s="3"/>
      <c r="BK1927" s="3"/>
      <c r="BL1927" s="3"/>
      <c r="BM1927" s="3"/>
      <c r="BN1927" s="3"/>
      <c r="BO1927" s="3"/>
      <c r="BP1927" s="3"/>
      <c r="BQ1927" s="3"/>
      <c r="BR1927" s="3"/>
      <c r="BS1927" s="3"/>
      <c r="BT1927" s="3"/>
      <c r="BU1927" s="3"/>
      <c r="BV1927" s="3"/>
      <c r="BW1927" s="3"/>
      <c r="BX1927" s="3"/>
      <c r="BY1927" s="3"/>
      <c r="BZ1927" s="3"/>
      <c r="CA1927" s="3"/>
      <c r="CB1927" s="3"/>
      <c r="CC1927" s="3"/>
      <c r="CD1927" s="3"/>
      <c r="CE1927" s="3"/>
      <c r="CF1927" s="3"/>
      <c r="CG1927" s="3"/>
      <c r="CH1927" s="3"/>
      <c r="CI1927" s="3"/>
      <c r="CJ1927" s="3"/>
      <c r="CK1927" s="3"/>
      <c r="CL1927" s="3"/>
      <c r="CM1927" s="3"/>
      <c r="CN1927" s="3"/>
      <c r="CO1927" s="3"/>
      <c r="CP1927" s="3"/>
      <c r="CQ1927" s="3"/>
      <c r="CR1927" s="3"/>
      <c r="CS1927" s="3"/>
      <c r="CT1927" s="3"/>
      <c r="CU1927" s="3"/>
      <c r="CV1927" s="3"/>
    </row>
    <row r="1928" spans="2:100" x14ac:dyDescent="0.25">
      <c r="B1928" s="4"/>
      <c r="C1928" s="4"/>
      <c r="D1928" s="4"/>
      <c r="E1928" s="4"/>
      <c r="F1928" s="4"/>
      <c r="G1928" s="4"/>
      <c r="H1928" s="4"/>
      <c r="I1928" s="4"/>
      <c r="J1928" s="4"/>
      <c r="K1928" s="4"/>
      <c r="L1928" s="4"/>
      <c r="M1928" s="4"/>
      <c r="N1928" s="4"/>
      <c r="O1928" s="4"/>
      <c r="P1928" s="4"/>
      <c r="Q1928" s="4"/>
      <c r="R1928" s="4"/>
      <c r="S1928" s="4"/>
      <c r="T1928" s="4"/>
      <c r="U1928" s="4"/>
      <c r="V1928" s="4"/>
      <c r="W1928" s="4"/>
      <c r="X1928" s="4"/>
      <c r="Y1928" s="4"/>
      <c r="Z1928" s="4"/>
      <c r="AA1928" s="4"/>
      <c r="AB1928" s="4"/>
      <c r="AC1928" s="4"/>
      <c r="AD1928" s="4"/>
      <c r="AE1928" s="4"/>
      <c r="AF1928" s="4"/>
      <c r="AG1928" s="4"/>
      <c r="AH1928" s="4"/>
      <c r="AI1928" s="4"/>
      <c r="AJ1928" s="4"/>
      <c r="AK1928" s="4"/>
      <c r="AL1928" s="4"/>
      <c r="AM1928" s="4"/>
      <c r="AN1928" s="4"/>
      <c r="AO1928" s="4"/>
      <c r="AP1928" s="4"/>
      <c r="AQ1928" s="4"/>
      <c r="AR1928" s="4"/>
      <c r="AS1928" s="4"/>
      <c r="AT1928" s="4"/>
      <c r="AU1928" s="4"/>
      <c r="AV1928" s="4"/>
      <c r="AW1928" s="4"/>
      <c r="AX1928" s="4"/>
      <c r="AY1928" s="4"/>
      <c r="AZ1928" s="4"/>
      <c r="BA1928" s="4"/>
      <c r="BB1928" s="4"/>
      <c r="BC1928" s="4"/>
      <c r="BD1928" s="4"/>
      <c r="BE1928" s="4"/>
      <c r="BF1928" s="4"/>
      <c r="BG1928" s="4"/>
      <c r="BH1928" s="4"/>
      <c r="BI1928" s="4"/>
      <c r="BJ1928" s="4"/>
      <c r="BK1928" s="4"/>
      <c r="BL1928" s="4"/>
      <c r="BM1928" s="4"/>
      <c r="BN1928" s="4"/>
      <c r="BO1928" s="4"/>
      <c r="BP1928" s="4"/>
      <c r="BQ1928" s="4"/>
      <c r="BR1928" s="4"/>
      <c r="BS1928" s="4"/>
      <c r="BT1928" s="4"/>
      <c r="BU1928" s="4"/>
      <c r="BV1928" s="4"/>
      <c r="BW1928" s="4"/>
      <c r="BX1928" s="4"/>
      <c r="BY1928" s="4"/>
      <c r="BZ1928" s="4"/>
      <c r="CA1928" s="4"/>
      <c r="CB1928" s="4"/>
      <c r="CC1928" s="4"/>
      <c r="CD1928" s="4"/>
      <c r="CE1928" s="4"/>
      <c r="CF1928" s="4"/>
      <c r="CG1928" s="4"/>
      <c r="CH1928" s="4"/>
      <c r="CI1928" s="4"/>
      <c r="CJ1928" s="4"/>
      <c r="CK1928" s="4"/>
      <c r="CL1928" s="4"/>
      <c r="CM1928" s="4"/>
      <c r="CN1928" s="4"/>
      <c r="CO1928" s="4"/>
      <c r="CP1928" s="4"/>
      <c r="CQ1928" s="4"/>
      <c r="CR1928" s="4"/>
      <c r="CS1928" s="4"/>
      <c r="CT1928" s="4"/>
      <c r="CU1928" s="4"/>
      <c r="CV1928" s="4"/>
    </row>
    <row r="1929" spans="2:100" x14ac:dyDescent="0.25">
      <c r="B1929" s="5"/>
      <c r="C1929" s="5"/>
      <c r="D1929" s="5"/>
      <c r="E1929" s="5"/>
      <c r="F1929" s="5"/>
      <c r="G1929" s="5"/>
      <c r="H1929" s="5"/>
      <c r="I1929" s="5"/>
      <c r="J1929" s="5"/>
      <c r="K1929" s="5"/>
      <c r="L1929" s="5"/>
      <c r="M1929" s="5"/>
      <c r="N1929" s="5"/>
      <c r="O1929" s="5"/>
      <c r="P1929" s="5"/>
      <c r="Q1929" s="5"/>
      <c r="R1929" s="5"/>
      <c r="S1929" s="5"/>
      <c r="T1929" s="5"/>
      <c r="U1929" s="5"/>
      <c r="V1929" s="5"/>
      <c r="W1929" s="5"/>
      <c r="X1929" s="5"/>
      <c r="Y1929" s="5"/>
      <c r="Z1929" s="5"/>
      <c r="AA1929" s="5"/>
      <c r="AB1929" s="5"/>
      <c r="AC1929" s="5"/>
      <c r="AD1929" s="5"/>
      <c r="AE1929" s="5"/>
      <c r="AF1929" s="5"/>
      <c r="AG1929" s="5"/>
      <c r="AH1929" s="5"/>
      <c r="AI1929" s="5"/>
      <c r="AJ1929" s="5"/>
      <c r="AK1929" s="5"/>
      <c r="AL1929" s="5"/>
      <c r="AM1929" s="5"/>
      <c r="AN1929" s="5"/>
      <c r="AO1929" s="5"/>
      <c r="AP1929" s="5"/>
      <c r="AQ1929" s="5"/>
      <c r="AR1929" s="5"/>
      <c r="AS1929" s="5"/>
      <c r="AT1929" s="5"/>
      <c r="AU1929" s="5"/>
      <c r="AV1929" s="5"/>
      <c r="AW1929" s="5"/>
      <c r="AX1929" s="5"/>
      <c r="AY1929" s="5"/>
      <c r="AZ1929" s="5"/>
      <c r="BA1929" s="5"/>
      <c r="BB1929" s="5"/>
      <c r="BC1929" s="5"/>
      <c r="BD1929" s="5"/>
      <c r="BE1929" s="5"/>
      <c r="BF1929" s="5"/>
      <c r="BG1929" s="5"/>
      <c r="BH1929" s="5"/>
      <c r="BI1929" s="5"/>
      <c r="BJ1929" s="5"/>
      <c r="BK1929" s="5"/>
      <c r="BL1929" s="5"/>
      <c r="BM1929" s="5"/>
      <c r="BN1929" s="5"/>
      <c r="BO1929" s="5"/>
      <c r="BP1929" s="5"/>
      <c r="BQ1929" s="5"/>
      <c r="BR1929" s="5"/>
      <c r="BS1929" s="5"/>
      <c r="BT1929" s="5"/>
      <c r="BU1929" s="5"/>
      <c r="BV1929" s="5"/>
      <c r="BW1929" s="5"/>
      <c r="BX1929" s="5"/>
      <c r="BY1929" s="5"/>
      <c r="BZ1929" s="5"/>
      <c r="CA1929" s="5"/>
      <c r="CB1929" s="5"/>
      <c r="CC1929" s="5"/>
      <c r="CD1929" s="5"/>
      <c r="CE1929" s="5"/>
      <c r="CF1929" s="5"/>
      <c r="CG1929" s="5"/>
      <c r="CH1929" s="5"/>
      <c r="CI1929" s="5"/>
      <c r="CJ1929" s="5"/>
      <c r="CK1929" s="5"/>
      <c r="CL1929" s="5"/>
      <c r="CM1929" s="5"/>
      <c r="CN1929" s="5"/>
      <c r="CO1929" s="5"/>
      <c r="CP1929" s="5"/>
      <c r="CQ1929" s="5"/>
      <c r="CR1929" s="5"/>
      <c r="CS1929" s="5"/>
      <c r="CT1929" s="5"/>
      <c r="CU1929" s="5"/>
      <c r="CV1929" s="5"/>
    </row>
    <row r="1930" spans="2:100" x14ac:dyDescent="0.25"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  <c r="AI1930" s="3"/>
      <c r="AJ1930" s="3"/>
      <c r="AK1930" s="3"/>
      <c r="AL1930" s="3"/>
      <c r="AM1930" s="3"/>
      <c r="AN1930" s="3"/>
      <c r="AO1930" s="3"/>
      <c r="AP1930" s="3"/>
      <c r="AQ1930" s="3"/>
      <c r="AR1930" s="3"/>
      <c r="AS1930" s="3"/>
      <c r="AT1930" s="3"/>
      <c r="AU1930" s="3"/>
      <c r="AV1930" s="3"/>
      <c r="AW1930" s="3"/>
      <c r="AX1930" s="3"/>
      <c r="AY1930" s="3"/>
      <c r="AZ1930" s="3"/>
      <c r="BA1930" s="3"/>
      <c r="BB1930" s="3"/>
      <c r="BC1930" s="3"/>
      <c r="BD1930" s="3"/>
      <c r="BE1930" s="3"/>
      <c r="BF1930" s="3"/>
      <c r="BG1930" s="3"/>
      <c r="BH1930" s="3"/>
      <c r="BI1930" s="3"/>
      <c r="BJ1930" s="3"/>
      <c r="BK1930" s="3"/>
      <c r="BL1930" s="3"/>
      <c r="BM1930" s="3"/>
      <c r="BN1930" s="3"/>
      <c r="BO1930" s="3"/>
      <c r="BP1930" s="3"/>
      <c r="BQ1930" s="3"/>
      <c r="BR1930" s="3"/>
      <c r="BS1930" s="3"/>
      <c r="BT1930" s="3"/>
      <c r="BU1930" s="3"/>
      <c r="BV1930" s="3"/>
      <c r="BW1930" s="3"/>
      <c r="BX1930" s="3"/>
      <c r="BY1930" s="3"/>
      <c r="BZ1930" s="3"/>
      <c r="CA1930" s="3"/>
      <c r="CB1930" s="3"/>
      <c r="CC1930" s="3"/>
      <c r="CD1930" s="3"/>
      <c r="CE1930" s="3"/>
      <c r="CF1930" s="3"/>
      <c r="CG1930" s="3"/>
      <c r="CH1930" s="3"/>
      <c r="CI1930" s="3"/>
      <c r="CJ1930" s="3"/>
      <c r="CK1930" s="3"/>
      <c r="CL1930" s="3"/>
      <c r="CM1930" s="3"/>
      <c r="CN1930" s="3"/>
      <c r="CO1930" s="3"/>
      <c r="CP1930" s="3"/>
      <c r="CQ1930" s="3"/>
      <c r="CR1930" s="3"/>
      <c r="CS1930" s="3"/>
      <c r="CT1930" s="3"/>
      <c r="CU1930" s="3"/>
      <c r="CV1930" s="3"/>
    </row>
    <row r="1931" spans="2:100" x14ac:dyDescent="0.25">
      <c r="B1931" s="4"/>
      <c r="C1931" s="4"/>
      <c r="D1931" s="4"/>
      <c r="E1931" s="4"/>
      <c r="F1931" s="4"/>
      <c r="G1931" s="4"/>
      <c r="H1931" s="4"/>
      <c r="I1931" s="4"/>
      <c r="J1931" s="4"/>
      <c r="K1931" s="4"/>
      <c r="L1931" s="4"/>
      <c r="M1931" s="4"/>
      <c r="N1931" s="4"/>
      <c r="O1931" s="4"/>
      <c r="P1931" s="4"/>
      <c r="Q1931" s="4"/>
      <c r="R1931" s="4"/>
      <c r="S1931" s="4"/>
      <c r="T1931" s="4"/>
      <c r="U1931" s="4"/>
      <c r="V1931" s="4"/>
      <c r="W1931" s="4"/>
      <c r="X1931" s="4"/>
      <c r="Y1931" s="4"/>
      <c r="Z1931" s="4"/>
      <c r="AA1931" s="4"/>
      <c r="AB1931" s="4"/>
      <c r="AC1931" s="4"/>
      <c r="AD1931" s="4"/>
      <c r="AE1931" s="4"/>
      <c r="AF1931" s="4"/>
      <c r="AG1931" s="4"/>
      <c r="AH1931" s="4"/>
      <c r="AI1931" s="4"/>
      <c r="AJ1931" s="4"/>
      <c r="AK1931" s="4"/>
      <c r="AL1931" s="4"/>
      <c r="AM1931" s="4"/>
      <c r="AN1931" s="4"/>
      <c r="AO1931" s="4"/>
      <c r="AP1931" s="4"/>
      <c r="AQ1931" s="4"/>
      <c r="AR1931" s="4"/>
      <c r="AS1931" s="4"/>
      <c r="AT1931" s="4"/>
      <c r="AU1931" s="4"/>
      <c r="AV1931" s="4"/>
      <c r="AW1931" s="4"/>
      <c r="AX1931" s="4"/>
      <c r="AY1931" s="4"/>
      <c r="AZ1931" s="4"/>
      <c r="BA1931" s="4"/>
      <c r="BB1931" s="4"/>
      <c r="BC1931" s="4"/>
      <c r="BD1931" s="4"/>
      <c r="BE1931" s="4"/>
      <c r="BF1931" s="4"/>
      <c r="BG1931" s="4"/>
      <c r="BH1931" s="4"/>
      <c r="BI1931" s="4"/>
      <c r="BJ1931" s="4"/>
      <c r="BK1931" s="4"/>
      <c r="BL1931" s="4"/>
      <c r="BM1931" s="4"/>
      <c r="BN1931" s="4"/>
      <c r="BO1931" s="4"/>
      <c r="BP1931" s="4"/>
      <c r="BQ1931" s="4"/>
      <c r="BR1931" s="4"/>
      <c r="BS1931" s="4"/>
      <c r="BT1931" s="4"/>
      <c r="BU1931" s="4"/>
      <c r="BV1931" s="4"/>
      <c r="BW1931" s="4"/>
      <c r="BX1931" s="4"/>
      <c r="BY1931" s="4"/>
      <c r="BZ1931" s="4"/>
      <c r="CA1931" s="4"/>
      <c r="CB1931" s="4"/>
      <c r="CC1931" s="4"/>
      <c r="CD1931" s="4"/>
      <c r="CE1931" s="4"/>
      <c r="CF1931" s="4"/>
      <c r="CG1931" s="4"/>
      <c r="CH1931" s="4"/>
      <c r="CI1931" s="4"/>
      <c r="CJ1931" s="4"/>
      <c r="CK1931" s="4"/>
      <c r="CL1931" s="4"/>
      <c r="CM1931" s="4"/>
      <c r="CN1931" s="4"/>
      <c r="CO1931" s="4"/>
      <c r="CP1931" s="4"/>
      <c r="CQ1931" s="4"/>
      <c r="CR1931" s="4"/>
      <c r="CS1931" s="4"/>
      <c r="CT1931" s="4"/>
      <c r="CU1931" s="4"/>
      <c r="CV1931" s="4"/>
    </row>
    <row r="1932" spans="2:100" x14ac:dyDescent="0.25">
      <c r="B1932" s="5"/>
      <c r="C1932" s="5"/>
      <c r="D1932" s="5"/>
      <c r="E1932" s="5"/>
      <c r="F1932" s="5"/>
      <c r="G1932" s="5"/>
      <c r="H1932" s="5"/>
      <c r="I1932" s="5"/>
      <c r="J1932" s="5"/>
      <c r="K1932" s="5"/>
      <c r="L1932" s="5"/>
      <c r="M1932" s="5"/>
      <c r="N1932" s="5"/>
      <c r="O1932" s="5"/>
      <c r="P1932" s="5"/>
      <c r="Q1932" s="5"/>
      <c r="R1932" s="5"/>
      <c r="S1932" s="5"/>
      <c r="T1932" s="5"/>
      <c r="U1932" s="5"/>
      <c r="V1932" s="5"/>
      <c r="W1932" s="5"/>
      <c r="X1932" s="5"/>
      <c r="Y1932" s="5"/>
      <c r="Z1932" s="5"/>
      <c r="AA1932" s="5"/>
      <c r="AB1932" s="5"/>
      <c r="AC1932" s="5"/>
      <c r="AD1932" s="5"/>
      <c r="AE1932" s="5"/>
      <c r="AF1932" s="5"/>
      <c r="AG1932" s="5"/>
      <c r="AH1932" s="5"/>
      <c r="AI1932" s="5"/>
      <c r="AJ1932" s="5"/>
      <c r="AK1932" s="5"/>
      <c r="AL1932" s="5"/>
      <c r="AM1932" s="5"/>
      <c r="AN1932" s="5"/>
      <c r="AO1932" s="5"/>
      <c r="AP1932" s="5"/>
      <c r="AQ1932" s="5"/>
      <c r="AR1932" s="5"/>
      <c r="AS1932" s="5"/>
      <c r="AT1932" s="5"/>
      <c r="AU1932" s="5"/>
      <c r="AV1932" s="5"/>
      <c r="AW1932" s="5"/>
      <c r="AX1932" s="5"/>
      <c r="AY1932" s="5"/>
      <c r="AZ1932" s="5"/>
      <c r="BA1932" s="5"/>
      <c r="BB1932" s="5"/>
      <c r="BC1932" s="5"/>
      <c r="BD1932" s="5"/>
      <c r="BE1932" s="5"/>
      <c r="BF1932" s="5"/>
      <c r="BG1932" s="5"/>
      <c r="BH1932" s="5"/>
      <c r="BI1932" s="5"/>
      <c r="BJ1932" s="5"/>
      <c r="BK1932" s="5"/>
      <c r="BL1932" s="5"/>
      <c r="BM1932" s="5"/>
      <c r="BN1932" s="5"/>
      <c r="BO1932" s="5"/>
      <c r="BP1932" s="5"/>
      <c r="BQ1932" s="5"/>
      <c r="BR1932" s="5"/>
      <c r="BS1932" s="5"/>
      <c r="BT1932" s="5"/>
      <c r="BU1932" s="5"/>
      <c r="BV1932" s="5"/>
      <c r="BW1932" s="5"/>
      <c r="BX1932" s="5"/>
      <c r="BY1932" s="5"/>
      <c r="BZ1932" s="5"/>
      <c r="CA1932" s="5"/>
      <c r="CB1932" s="5"/>
      <c r="CC1932" s="5"/>
      <c r="CD1932" s="5"/>
      <c r="CE1932" s="5"/>
      <c r="CF1932" s="5"/>
      <c r="CG1932" s="5"/>
      <c r="CH1932" s="5"/>
      <c r="CI1932" s="5"/>
      <c r="CJ1932" s="5"/>
      <c r="CK1932" s="5"/>
      <c r="CL1932" s="5"/>
      <c r="CM1932" s="5"/>
      <c r="CN1932" s="5"/>
      <c r="CO1932" s="5"/>
      <c r="CP1932" s="5"/>
      <c r="CQ1932" s="5"/>
      <c r="CR1932" s="5"/>
      <c r="CS1932" s="5"/>
      <c r="CT1932" s="5"/>
      <c r="CU1932" s="5"/>
      <c r="CV1932" s="5"/>
    </row>
    <row r="1933" spans="2:100" x14ac:dyDescent="0.25"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  <c r="AI1933" s="3"/>
      <c r="AJ1933" s="3"/>
      <c r="AK1933" s="3"/>
      <c r="AL1933" s="3"/>
      <c r="AM1933" s="3"/>
      <c r="AN1933" s="3"/>
      <c r="AO1933" s="3"/>
      <c r="AP1933" s="3"/>
      <c r="AQ1933" s="3"/>
      <c r="AR1933" s="3"/>
      <c r="AS1933" s="3"/>
      <c r="AT1933" s="3"/>
      <c r="AU1933" s="3"/>
      <c r="AV1933" s="3"/>
      <c r="AW1933" s="3"/>
      <c r="AX1933" s="3"/>
      <c r="AY1933" s="3"/>
      <c r="AZ1933" s="3"/>
      <c r="BA1933" s="3"/>
      <c r="BB1933" s="3"/>
      <c r="BC1933" s="3"/>
      <c r="BD1933" s="3"/>
      <c r="BE1933" s="3"/>
      <c r="BF1933" s="3"/>
      <c r="BG1933" s="3"/>
      <c r="BH1933" s="3"/>
      <c r="BI1933" s="3"/>
      <c r="BJ1933" s="3"/>
      <c r="BK1933" s="3"/>
      <c r="BL1933" s="3"/>
      <c r="BM1933" s="3"/>
      <c r="BN1933" s="3"/>
      <c r="BO1933" s="3"/>
      <c r="BP1933" s="3"/>
      <c r="BQ1933" s="3"/>
      <c r="BR1933" s="3"/>
      <c r="BS1933" s="3"/>
      <c r="BT1933" s="3"/>
      <c r="BU1933" s="3"/>
      <c r="BV1933" s="3"/>
      <c r="BW1933" s="3"/>
      <c r="BX1933" s="3"/>
      <c r="BY1933" s="3"/>
      <c r="BZ1933" s="3"/>
      <c r="CA1933" s="3"/>
      <c r="CB1933" s="3"/>
      <c r="CC1933" s="3"/>
      <c r="CD1933" s="3"/>
      <c r="CE1933" s="3"/>
      <c r="CF1933" s="3"/>
      <c r="CG1933" s="3"/>
      <c r="CH1933" s="3"/>
      <c r="CI1933" s="3"/>
      <c r="CJ1933" s="3"/>
      <c r="CK1933" s="3"/>
      <c r="CL1933" s="3"/>
      <c r="CM1933" s="3"/>
      <c r="CN1933" s="3"/>
      <c r="CO1933" s="3"/>
      <c r="CP1933" s="3"/>
      <c r="CQ1933" s="3"/>
      <c r="CR1933" s="3"/>
      <c r="CS1933" s="3"/>
      <c r="CT1933" s="3"/>
      <c r="CU1933" s="3"/>
      <c r="CV1933" s="3"/>
    </row>
    <row r="1934" spans="2:100" x14ac:dyDescent="0.25">
      <c r="B1934" s="4"/>
      <c r="C1934" s="4"/>
      <c r="D1934" s="4"/>
      <c r="E1934" s="4"/>
      <c r="F1934" s="4"/>
      <c r="G1934" s="4"/>
      <c r="H1934" s="4"/>
      <c r="I1934" s="4"/>
      <c r="J1934" s="4"/>
      <c r="K1934" s="4"/>
      <c r="L1934" s="4"/>
      <c r="M1934" s="4"/>
      <c r="N1934" s="4"/>
      <c r="O1934" s="4"/>
      <c r="P1934" s="4"/>
      <c r="Q1934" s="4"/>
      <c r="R1934" s="4"/>
      <c r="S1934" s="4"/>
      <c r="T1934" s="4"/>
      <c r="U1934" s="4"/>
      <c r="V1934" s="4"/>
      <c r="W1934" s="4"/>
      <c r="X1934" s="4"/>
      <c r="Y1934" s="4"/>
      <c r="Z1934" s="4"/>
      <c r="AA1934" s="4"/>
      <c r="AB1934" s="4"/>
      <c r="AC1934" s="4"/>
      <c r="AD1934" s="4"/>
      <c r="AE1934" s="4"/>
      <c r="AF1934" s="4"/>
      <c r="AG1934" s="4"/>
      <c r="AH1934" s="4"/>
      <c r="AI1934" s="4"/>
      <c r="AJ1934" s="4"/>
      <c r="AK1934" s="4"/>
      <c r="AL1934" s="4"/>
      <c r="AM1934" s="4"/>
      <c r="AN1934" s="4"/>
      <c r="AO1934" s="4"/>
      <c r="AP1934" s="4"/>
      <c r="AQ1934" s="4"/>
      <c r="AR1934" s="4"/>
      <c r="AS1934" s="4"/>
      <c r="AT1934" s="4"/>
      <c r="AU1934" s="4"/>
      <c r="AV1934" s="4"/>
      <c r="AW1934" s="4"/>
      <c r="AX1934" s="4"/>
      <c r="AY1934" s="4"/>
      <c r="AZ1934" s="4"/>
      <c r="BA1934" s="4"/>
      <c r="BB1934" s="4"/>
      <c r="BC1934" s="4"/>
      <c r="BD1934" s="4"/>
      <c r="BE1934" s="4"/>
      <c r="BF1934" s="4"/>
      <c r="BG1934" s="4"/>
      <c r="BH1934" s="4"/>
      <c r="BI1934" s="4"/>
      <c r="BJ1934" s="4"/>
      <c r="BK1934" s="4"/>
      <c r="BL1934" s="4"/>
      <c r="BM1934" s="4"/>
      <c r="BN1934" s="4"/>
      <c r="BO1934" s="4"/>
      <c r="BP1934" s="4"/>
      <c r="BQ1934" s="4"/>
      <c r="BR1934" s="4"/>
      <c r="BS1934" s="4"/>
      <c r="BT1934" s="4"/>
      <c r="BU1934" s="4"/>
      <c r="BV1934" s="4"/>
      <c r="BW1934" s="4"/>
      <c r="BX1934" s="4"/>
      <c r="BY1934" s="4"/>
      <c r="BZ1934" s="4"/>
      <c r="CA1934" s="4"/>
      <c r="CB1934" s="4"/>
      <c r="CC1934" s="4"/>
      <c r="CD1934" s="4"/>
      <c r="CE1934" s="4"/>
      <c r="CF1934" s="4"/>
      <c r="CG1934" s="4"/>
      <c r="CH1934" s="4"/>
      <c r="CI1934" s="4"/>
      <c r="CJ1934" s="4"/>
      <c r="CK1934" s="4"/>
      <c r="CL1934" s="4"/>
      <c r="CM1934" s="4"/>
      <c r="CN1934" s="4"/>
      <c r="CO1934" s="4"/>
      <c r="CP1934" s="4"/>
      <c r="CQ1934" s="4"/>
      <c r="CR1934" s="4"/>
      <c r="CS1934" s="4"/>
      <c r="CT1934" s="4"/>
      <c r="CU1934" s="4"/>
      <c r="CV1934" s="4"/>
    </row>
    <row r="1935" spans="2:100" x14ac:dyDescent="0.25">
      <c r="B1935" s="5"/>
      <c r="C1935" s="5"/>
      <c r="D1935" s="5"/>
      <c r="E1935" s="5"/>
      <c r="F1935" s="5"/>
      <c r="G1935" s="5"/>
      <c r="H1935" s="5"/>
      <c r="I1935" s="5"/>
      <c r="J1935" s="5"/>
      <c r="K1935" s="5"/>
      <c r="L1935" s="5"/>
      <c r="M1935" s="5"/>
      <c r="N1935" s="5"/>
      <c r="O1935" s="5"/>
      <c r="P1935" s="5"/>
      <c r="Q1935" s="5"/>
      <c r="R1935" s="5"/>
      <c r="S1935" s="5"/>
      <c r="T1935" s="5"/>
      <c r="U1935" s="5"/>
      <c r="V1935" s="5"/>
      <c r="W1935" s="5"/>
      <c r="X1935" s="5"/>
      <c r="Y1935" s="5"/>
      <c r="Z1935" s="5"/>
      <c r="AA1935" s="5"/>
      <c r="AB1935" s="5"/>
      <c r="AC1935" s="5"/>
      <c r="AD1935" s="5"/>
      <c r="AE1935" s="5"/>
      <c r="AF1935" s="5"/>
      <c r="AG1935" s="5"/>
      <c r="AH1935" s="5"/>
      <c r="AI1935" s="5"/>
      <c r="AJ1935" s="5"/>
      <c r="AK1935" s="5"/>
      <c r="AL1935" s="5"/>
      <c r="AM1935" s="5"/>
      <c r="AN1935" s="5"/>
      <c r="AO1935" s="5"/>
      <c r="AP1935" s="5"/>
      <c r="AQ1935" s="5"/>
      <c r="AR1935" s="5"/>
      <c r="AS1935" s="5"/>
      <c r="AT1935" s="5"/>
      <c r="AU1935" s="5"/>
      <c r="AV1935" s="5"/>
      <c r="AW1935" s="5"/>
      <c r="AX1935" s="5"/>
      <c r="AY1935" s="5"/>
      <c r="AZ1935" s="5"/>
      <c r="BA1935" s="5"/>
      <c r="BB1935" s="5"/>
      <c r="BC1935" s="5"/>
      <c r="BD1935" s="5"/>
      <c r="BE1935" s="5"/>
      <c r="BF1935" s="5"/>
      <c r="BG1935" s="5"/>
      <c r="BH1935" s="5"/>
      <c r="BI1935" s="5"/>
      <c r="BJ1935" s="5"/>
      <c r="BK1935" s="5"/>
      <c r="BL1935" s="5"/>
      <c r="BM1935" s="5"/>
      <c r="BN1935" s="5"/>
      <c r="BO1935" s="5"/>
      <c r="BP1935" s="5"/>
      <c r="BQ1935" s="5"/>
      <c r="BR1935" s="5"/>
      <c r="BS1935" s="5"/>
      <c r="BT1935" s="5"/>
      <c r="BU1935" s="5"/>
      <c r="BV1935" s="5"/>
      <c r="BW1935" s="5"/>
      <c r="BX1935" s="5"/>
      <c r="BY1935" s="5"/>
      <c r="BZ1935" s="5"/>
      <c r="CA1935" s="5"/>
      <c r="CB1935" s="5"/>
      <c r="CC1935" s="5"/>
      <c r="CD1935" s="5"/>
      <c r="CE1935" s="5"/>
      <c r="CF1935" s="5"/>
      <c r="CG1935" s="5"/>
      <c r="CH1935" s="5"/>
      <c r="CI1935" s="5"/>
      <c r="CJ1935" s="5"/>
      <c r="CK1935" s="5"/>
      <c r="CL1935" s="5"/>
      <c r="CM1935" s="5"/>
      <c r="CN1935" s="5"/>
      <c r="CO1935" s="5"/>
      <c r="CP1935" s="5"/>
      <c r="CQ1935" s="5"/>
      <c r="CR1935" s="5"/>
      <c r="CS1935" s="5"/>
      <c r="CT1935" s="5"/>
      <c r="CU1935" s="5"/>
      <c r="CV1935" s="5"/>
    </row>
    <row r="1936" spans="2:100" x14ac:dyDescent="0.25"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  <c r="AI1936" s="3"/>
      <c r="AJ1936" s="3"/>
      <c r="AK1936" s="3"/>
      <c r="AL1936" s="3"/>
      <c r="AM1936" s="3"/>
      <c r="AN1936" s="3"/>
      <c r="AO1936" s="3"/>
      <c r="AP1936" s="3"/>
      <c r="AQ1936" s="3"/>
      <c r="AR1936" s="3"/>
      <c r="AS1936" s="3"/>
      <c r="AT1936" s="3"/>
      <c r="AU1936" s="3"/>
      <c r="AV1936" s="3"/>
      <c r="AW1936" s="3"/>
      <c r="AX1936" s="3"/>
      <c r="AY1936" s="3"/>
      <c r="AZ1936" s="3"/>
      <c r="BA1936" s="3"/>
      <c r="BB1936" s="3"/>
      <c r="BC1936" s="3"/>
      <c r="BD1936" s="3"/>
      <c r="BE1936" s="3"/>
      <c r="BF1936" s="3"/>
      <c r="BG1936" s="3"/>
      <c r="BH1936" s="3"/>
      <c r="BI1936" s="3"/>
      <c r="BJ1936" s="3"/>
      <c r="BK1936" s="3"/>
      <c r="BL1936" s="3"/>
      <c r="BM1936" s="3"/>
      <c r="BN1936" s="3"/>
      <c r="BO1936" s="3"/>
      <c r="BP1936" s="3"/>
      <c r="BQ1936" s="3"/>
      <c r="BR1936" s="3"/>
      <c r="BS1936" s="3"/>
      <c r="BT1936" s="3"/>
      <c r="BU1936" s="3"/>
      <c r="BV1936" s="3"/>
      <c r="BW1936" s="3"/>
      <c r="BX1936" s="3"/>
      <c r="BY1936" s="3"/>
      <c r="BZ1936" s="3"/>
      <c r="CA1936" s="3"/>
      <c r="CB1936" s="3"/>
      <c r="CC1936" s="3"/>
      <c r="CD1936" s="3"/>
      <c r="CE1936" s="3"/>
      <c r="CF1936" s="3"/>
      <c r="CG1936" s="3"/>
      <c r="CH1936" s="3"/>
      <c r="CI1936" s="3"/>
      <c r="CJ1936" s="3"/>
      <c r="CK1936" s="3"/>
      <c r="CL1936" s="3"/>
      <c r="CM1936" s="3"/>
      <c r="CN1936" s="3"/>
      <c r="CO1936" s="3"/>
      <c r="CP1936" s="3"/>
      <c r="CQ1936" s="3"/>
      <c r="CR1936" s="3"/>
      <c r="CS1936" s="3"/>
      <c r="CT1936" s="3"/>
      <c r="CU1936" s="3"/>
      <c r="CV1936" s="3"/>
    </row>
    <row r="1937" spans="2:100" x14ac:dyDescent="0.25">
      <c r="B1937" s="4"/>
      <c r="C1937" s="4"/>
      <c r="D1937" s="4"/>
      <c r="E1937" s="4"/>
      <c r="F1937" s="4"/>
      <c r="G1937" s="4"/>
      <c r="H1937" s="4"/>
      <c r="I1937" s="4"/>
      <c r="J1937" s="4"/>
      <c r="K1937" s="4"/>
      <c r="L1937" s="4"/>
      <c r="M1937" s="4"/>
      <c r="N1937" s="4"/>
      <c r="O1937" s="4"/>
      <c r="P1937" s="4"/>
      <c r="Q1937" s="4"/>
      <c r="R1937" s="4"/>
      <c r="S1937" s="4"/>
      <c r="T1937" s="4"/>
      <c r="U1937" s="4"/>
      <c r="V1937" s="4"/>
      <c r="W1937" s="4"/>
      <c r="X1937" s="4"/>
      <c r="Y1937" s="4"/>
      <c r="Z1937" s="4"/>
      <c r="AA1937" s="4"/>
      <c r="AB1937" s="4"/>
      <c r="AC1937" s="4"/>
      <c r="AD1937" s="4"/>
      <c r="AE1937" s="4"/>
      <c r="AF1937" s="4"/>
      <c r="AG1937" s="4"/>
      <c r="AH1937" s="4"/>
      <c r="AI1937" s="4"/>
      <c r="AJ1937" s="4"/>
      <c r="AK1937" s="4"/>
      <c r="AL1937" s="4"/>
      <c r="AM1937" s="4"/>
      <c r="AN1937" s="4"/>
      <c r="AO1937" s="4"/>
      <c r="AP1937" s="4"/>
      <c r="AQ1937" s="4"/>
      <c r="AR1937" s="4"/>
      <c r="AS1937" s="4"/>
      <c r="AT1937" s="4"/>
      <c r="AU1937" s="4"/>
      <c r="AV1937" s="4"/>
      <c r="AW1937" s="4"/>
      <c r="AX1937" s="4"/>
      <c r="AY1937" s="4"/>
      <c r="AZ1937" s="4"/>
      <c r="BA1937" s="4"/>
      <c r="BB1937" s="4"/>
      <c r="BC1937" s="4"/>
      <c r="BD1937" s="4"/>
      <c r="BE1937" s="4"/>
      <c r="BF1937" s="4"/>
      <c r="BG1937" s="4"/>
      <c r="BH1937" s="4"/>
      <c r="BI1937" s="4"/>
      <c r="BJ1937" s="4"/>
      <c r="BK1937" s="4"/>
      <c r="BL1937" s="4"/>
      <c r="BM1937" s="4"/>
      <c r="BN1937" s="4"/>
      <c r="BO1937" s="4"/>
      <c r="BP1937" s="4"/>
      <c r="BQ1937" s="4"/>
      <c r="BR1937" s="4"/>
      <c r="BS1937" s="4"/>
      <c r="BT1937" s="4"/>
      <c r="BU1937" s="4"/>
      <c r="BV1937" s="4"/>
      <c r="BW1937" s="4"/>
      <c r="BX1937" s="4"/>
      <c r="BY1937" s="4"/>
      <c r="BZ1937" s="4"/>
      <c r="CA1937" s="4"/>
      <c r="CB1937" s="4"/>
      <c r="CC1937" s="4"/>
      <c r="CD1937" s="4"/>
      <c r="CE1937" s="4"/>
      <c r="CF1937" s="4"/>
      <c r="CG1937" s="4"/>
      <c r="CH1937" s="4"/>
      <c r="CI1937" s="4"/>
      <c r="CJ1937" s="4"/>
      <c r="CK1937" s="4"/>
      <c r="CL1937" s="4"/>
      <c r="CM1937" s="4"/>
      <c r="CN1937" s="4"/>
      <c r="CO1937" s="4"/>
      <c r="CP1937" s="4"/>
      <c r="CQ1937" s="4"/>
      <c r="CR1937" s="4"/>
      <c r="CS1937" s="4"/>
      <c r="CT1937" s="4"/>
      <c r="CU1937" s="4"/>
      <c r="CV1937" s="4"/>
    </row>
    <row r="1938" spans="2:100" x14ac:dyDescent="0.25">
      <c r="B1938" s="5"/>
      <c r="C1938" s="5"/>
      <c r="D1938" s="5"/>
      <c r="E1938" s="5"/>
      <c r="F1938" s="5"/>
      <c r="G1938" s="5"/>
      <c r="H1938" s="5"/>
      <c r="I1938" s="5"/>
      <c r="J1938" s="5"/>
      <c r="K1938" s="5"/>
      <c r="L1938" s="5"/>
      <c r="M1938" s="5"/>
      <c r="N1938" s="5"/>
      <c r="O1938" s="5"/>
      <c r="P1938" s="5"/>
      <c r="Q1938" s="5"/>
      <c r="R1938" s="5"/>
      <c r="S1938" s="5"/>
      <c r="T1938" s="5"/>
      <c r="U1938" s="5"/>
      <c r="V1938" s="5"/>
      <c r="W1938" s="5"/>
      <c r="X1938" s="5"/>
      <c r="Y1938" s="5"/>
      <c r="Z1938" s="5"/>
      <c r="AA1938" s="5"/>
      <c r="AB1938" s="5"/>
      <c r="AC1938" s="5"/>
      <c r="AD1938" s="5"/>
      <c r="AE1938" s="5"/>
      <c r="AF1938" s="5"/>
      <c r="AG1938" s="5"/>
      <c r="AH1938" s="5"/>
      <c r="AI1938" s="5"/>
      <c r="AJ1938" s="5"/>
      <c r="AK1938" s="5"/>
      <c r="AL1938" s="5"/>
      <c r="AM1938" s="5"/>
      <c r="AN1938" s="5"/>
      <c r="AO1938" s="5"/>
      <c r="AP1938" s="5"/>
      <c r="AQ1938" s="5"/>
      <c r="AR1938" s="5"/>
      <c r="AS1938" s="5"/>
      <c r="AT1938" s="5"/>
      <c r="AU1938" s="5"/>
      <c r="AV1938" s="5"/>
      <c r="AW1938" s="5"/>
      <c r="AX1938" s="5"/>
      <c r="AY1938" s="5"/>
      <c r="AZ1938" s="5"/>
      <c r="BA1938" s="5"/>
      <c r="BB1938" s="5"/>
      <c r="BC1938" s="5"/>
      <c r="BD1938" s="5"/>
      <c r="BE1938" s="5"/>
      <c r="BF1938" s="5"/>
      <c r="BG1938" s="5"/>
      <c r="BH1938" s="5"/>
      <c r="BI1938" s="5"/>
      <c r="BJ1938" s="5"/>
      <c r="BK1938" s="5"/>
      <c r="BL1938" s="5"/>
      <c r="BM1938" s="5"/>
      <c r="BN1938" s="5"/>
      <c r="BO1938" s="5"/>
      <c r="BP1938" s="5"/>
      <c r="BQ1938" s="5"/>
      <c r="BR1938" s="5"/>
      <c r="BS1938" s="5"/>
      <c r="BT1938" s="5"/>
      <c r="BU1938" s="5"/>
      <c r="BV1938" s="5"/>
      <c r="BW1938" s="5"/>
      <c r="BX1938" s="5"/>
      <c r="BY1938" s="5"/>
      <c r="BZ1938" s="5"/>
      <c r="CA1938" s="5"/>
      <c r="CB1938" s="5"/>
      <c r="CC1938" s="5"/>
      <c r="CD1938" s="5"/>
      <c r="CE1938" s="5"/>
      <c r="CF1938" s="5"/>
      <c r="CG1938" s="5"/>
      <c r="CH1938" s="5"/>
      <c r="CI1938" s="5"/>
      <c r="CJ1938" s="5"/>
      <c r="CK1938" s="5"/>
      <c r="CL1938" s="5"/>
      <c r="CM1938" s="5"/>
      <c r="CN1938" s="5"/>
      <c r="CO1938" s="5"/>
      <c r="CP1938" s="5"/>
      <c r="CQ1938" s="5"/>
      <c r="CR1938" s="5"/>
      <c r="CS1938" s="5"/>
      <c r="CT1938" s="5"/>
      <c r="CU1938" s="5"/>
      <c r="CV1938" s="5"/>
    </row>
    <row r="1939" spans="2:100" x14ac:dyDescent="0.25"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  <c r="AI1939" s="3"/>
      <c r="AJ1939" s="3"/>
      <c r="AK1939" s="3"/>
      <c r="AL1939" s="3"/>
      <c r="AM1939" s="3"/>
      <c r="AN1939" s="3"/>
      <c r="AO1939" s="3"/>
      <c r="AP1939" s="3"/>
      <c r="AQ1939" s="3"/>
      <c r="AR1939" s="3"/>
      <c r="AS1939" s="3"/>
      <c r="AT1939" s="3"/>
      <c r="AU1939" s="3"/>
      <c r="AV1939" s="3"/>
      <c r="AW1939" s="3"/>
      <c r="AX1939" s="3"/>
      <c r="AY1939" s="3"/>
      <c r="AZ1939" s="3"/>
      <c r="BA1939" s="3"/>
      <c r="BB1939" s="3"/>
      <c r="BC1939" s="3"/>
      <c r="BD1939" s="3"/>
      <c r="BE1939" s="3"/>
      <c r="BF1939" s="3"/>
      <c r="BG1939" s="3"/>
      <c r="BH1939" s="3"/>
      <c r="BI1939" s="3"/>
      <c r="BJ1939" s="3"/>
      <c r="BK1939" s="3"/>
      <c r="BL1939" s="3"/>
      <c r="BM1939" s="3"/>
      <c r="BN1939" s="3"/>
      <c r="BO1939" s="3"/>
      <c r="BP1939" s="3"/>
      <c r="BQ1939" s="3"/>
      <c r="BR1939" s="3"/>
      <c r="BS1939" s="3"/>
      <c r="BT1939" s="3"/>
      <c r="BU1939" s="3"/>
      <c r="BV1939" s="3"/>
      <c r="BW1939" s="3"/>
      <c r="BX1939" s="3"/>
      <c r="BY1939" s="3"/>
      <c r="BZ1939" s="3"/>
      <c r="CA1939" s="3"/>
      <c r="CB1939" s="3"/>
      <c r="CC1939" s="3"/>
      <c r="CD1939" s="3"/>
      <c r="CE1939" s="3"/>
      <c r="CF1939" s="3"/>
      <c r="CG1939" s="3"/>
      <c r="CH1939" s="3"/>
      <c r="CI1939" s="3"/>
      <c r="CJ1939" s="3"/>
      <c r="CK1939" s="3"/>
      <c r="CL1939" s="3"/>
      <c r="CM1939" s="3"/>
      <c r="CN1939" s="3"/>
      <c r="CO1939" s="3"/>
      <c r="CP1939" s="3"/>
      <c r="CQ1939" s="3"/>
      <c r="CR1939" s="3"/>
      <c r="CS1939" s="3"/>
      <c r="CT1939" s="3"/>
      <c r="CU1939" s="3"/>
      <c r="CV1939" s="3"/>
    </row>
    <row r="1940" spans="2:100" x14ac:dyDescent="0.25">
      <c r="B1940" s="4"/>
      <c r="C1940" s="4"/>
      <c r="D1940" s="4"/>
      <c r="E1940" s="4"/>
      <c r="F1940" s="4"/>
      <c r="G1940" s="4"/>
      <c r="H1940" s="4"/>
      <c r="I1940" s="4"/>
      <c r="J1940" s="4"/>
      <c r="K1940" s="4"/>
      <c r="L1940" s="4"/>
      <c r="M1940" s="4"/>
      <c r="N1940" s="4"/>
      <c r="O1940" s="4"/>
      <c r="P1940" s="4"/>
      <c r="Q1940" s="4"/>
      <c r="R1940" s="4"/>
      <c r="S1940" s="4"/>
      <c r="T1940" s="4"/>
      <c r="U1940" s="4"/>
      <c r="V1940" s="4"/>
      <c r="W1940" s="4"/>
      <c r="X1940" s="4"/>
      <c r="Y1940" s="4"/>
      <c r="Z1940" s="4"/>
      <c r="AA1940" s="4"/>
      <c r="AB1940" s="4"/>
      <c r="AC1940" s="4"/>
      <c r="AD1940" s="4"/>
      <c r="AE1940" s="4"/>
      <c r="AF1940" s="4"/>
      <c r="AG1940" s="4"/>
      <c r="AH1940" s="4"/>
      <c r="AI1940" s="4"/>
      <c r="AJ1940" s="4"/>
      <c r="AK1940" s="4"/>
      <c r="AL1940" s="4"/>
      <c r="AM1940" s="4"/>
      <c r="AN1940" s="4"/>
      <c r="AO1940" s="4"/>
      <c r="AP1940" s="4"/>
      <c r="AQ1940" s="4"/>
      <c r="AR1940" s="4"/>
      <c r="AS1940" s="4"/>
      <c r="AT1940" s="4"/>
      <c r="AU1940" s="4"/>
      <c r="AV1940" s="4"/>
      <c r="AW1940" s="4"/>
      <c r="AX1940" s="4"/>
      <c r="AY1940" s="4"/>
      <c r="AZ1940" s="4"/>
      <c r="BA1940" s="4"/>
      <c r="BB1940" s="4"/>
      <c r="BC1940" s="4"/>
      <c r="BD1940" s="4"/>
      <c r="BE1940" s="4"/>
      <c r="BF1940" s="4"/>
      <c r="BG1940" s="4"/>
      <c r="BH1940" s="4"/>
      <c r="BI1940" s="4"/>
      <c r="BJ1940" s="4"/>
      <c r="BK1940" s="4"/>
      <c r="BL1940" s="4"/>
      <c r="BM1940" s="4"/>
      <c r="BN1940" s="4"/>
      <c r="BO1940" s="4"/>
      <c r="BP1940" s="4"/>
      <c r="BQ1940" s="4"/>
      <c r="BR1940" s="4"/>
      <c r="BS1940" s="4"/>
      <c r="BT1940" s="4"/>
      <c r="BU1940" s="4"/>
      <c r="BV1940" s="4"/>
      <c r="BW1940" s="4"/>
      <c r="BX1940" s="4"/>
      <c r="BY1940" s="4"/>
      <c r="BZ1940" s="4"/>
      <c r="CA1940" s="4"/>
      <c r="CB1940" s="4"/>
      <c r="CC1940" s="4"/>
      <c r="CD1940" s="4"/>
      <c r="CE1940" s="4"/>
      <c r="CF1940" s="4"/>
      <c r="CG1940" s="4"/>
      <c r="CH1940" s="4"/>
      <c r="CI1940" s="4"/>
      <c r="CJ1940" s="4"/>
      <c r="CK1940" s="4"/>
      <c r="CL1940" s="4"/>
      <c r="CM1940" s="4"/>
      <c r="CN1940" s="4"/>
      <c r="CO1940" s="4"/>
      <c r="CP1940" s="4"/>
      <c r="CQ1940" s="4"/>
      <c r="CR1940" s="4"/>
      <c r="CS1940" s="4"/>
      <c r="CT1940" s="4"/>
      <c r="CU1940" s="4"/>
      <c r="CV1940" s="4"/>
    </row>
    <row r="1941" spans="2:100" x14ac:dyDescent="0.25">
      <c r="B1941" s="5"/>
      <c r="C1941" s="5"/>
      <c r="D1941" s="5"/>
      <c r="E1941" s="5"/>
      <c r="F1941" s="5"/>
      <c r="G1941" s="5"/>
      <c r="H1941" s="5"/>
      <c r="I1941" s="5"/>
      <c r="J1941" s="5"/>
      <c r="K1941" s="5"/>
      <c r="L1941" s="5"/>
      <c r="M1941" s="5"/>
      <c r="N1941" s="5"/>
      <c r="O1941" s="5"/>
      <c r="P1941" s="5"/>
      <c r="Q1941" s="5"/>
      <c r="R1941" s="5"/>
      <c r="S1941" s="5"/>
      <c r="T1941" s="5"/>
      <c r="U1941" s="5"/>
      <c r="V1941" s="5"/>
      <c r="W1941" s="5"/>
      <c r="X1941" s="5"/>
      <c r="Y1941" s="5"/>
      <c r="Z1941" s="5"/>
      <c r="AA1941" s="5"/>
      <c r="AB1941" s="5"/>
      <c r="AC1941" s="5"/>
      <c r="AD1941" s="5"/>
      <c r="AE1941" s="5"/>
      <c r="AF1941" s="5"/>
      <c r="AG1941" s="5"/>
      <c r="AH1941" s="5"/>
      <c r="AI1941" s="5"/>
      <c r="AJ1941" s="5"/>
      <c r="AK1941" s="5"/>
      <c r="AL1941" s="5"/>
      <c r="AM1941" s="5"/>
      <c r="AN1941" s="5"/>
      <c r="AO1941" s="5"/>
      <c r="AP1941" s="5"/>
      <c r="AQ1941" s="5"/>
      <c r="AR1941" s="5"/>
      <c r="AS1941" s="5"/>
      <c r="AT1941" s="5"/>
      <c r="AU1941" s="5"/>
      <c r="AV1941" s="5"/>
      <c r="AW1941" s="5"/>
      <c r="AX1941" s="5"/>
      <c r="AY1941" s="5"/>
      <c r="AZ1941" s="5"/>
      <c r="BA1941" s="5"/>
      <c r="BB1941" s="5"/>
      <c r="BC1941" s="5"/>
      <c r="BD1941" s="5"/>
      <c r="BE1941" s="5"/>
      <c r="BF1941" s="5"/>
      <c r="BG1941" s="5"/>
      <c r="BH1941" s="5"/>
      <c r="BI1941" s="5"/>
      <c r="BJ1941" s="5"/>
      <c r="BK1941" s="5"/>
      <c r="BL1941" s="5"/>
      <c r="BM1941" s="5"/>
      <c r="BN1941" s="5"/>
      <c r="BO1941" s="5"/>
      <c r="BP1941" s="5"/>
      <c r="BQ1941" s="5"/>
      <c r="BR1941" s="5"/>
      <c r="BS1941" s="5"/>
      <c r="BT1941" s="5"/>
      <c r="BU1941" s="5"/>
      <c r="BV1941" s="5"/>
      <c r="BW1941" s="5"/>
      <c r="BX1941" s="5"/>
      <c r="BY1941" s="5"/>
      <c r="BZ1941" s="5"/>
      <c r="CA1941" s="5"/>
      <c r="CB1941" s="5"/>
      <c r="CC1941" s="5"/>
      <c r="CD1941" s="5"/>
      <c r="CE1941" s="5"/>
      <c r="CF1941" s="5"/>
      <c r="CG1941" s="5"/>
      <c r="CH1941" s="5"/>
      <c r="CI1941" s="5"/>
      <c r="CJ1941" s="5"/>
      <c r="CK1941" s="5"/>
      <c r="CL1941" s="5"/>
      <c r="CM1941" s="5"/>
      <c r="CN1941" s="5"/>
      <c r="CO1941" s="5"/>
      <c r="CP1941" s="5"/>
      <c r="CQ1941" s="5"/>
      <c r="CR1941" s="5"/>
      <c r="CS1941" s="5"/>
      <c r="CT1941" s="5"/>
      <c r="CU1941" s="5"/>
      <c r="CV1941" s="5"/>
    </row>
    <row r="1942" spans="2:100" x14ac:dyDescent="0.25"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  <c r="AI1942" s="3"/>
      <c r="AJ1942" s="3"/>
      <c r="AK1942" s="3"/>
      <c r="AL1942" s="3"/>
      <c r="AM1942" s="3"/>
      <c r="AN1942" s="3"/>
      <c r="AO1942" s="3"/>
      <c r="AP1942" s="3"/>
      <c r="AQ1942" s="3"/>
      <c r="AR1942" s="3"/>
      <c r="AS1942" s="3"/>
      <c r="AT1942" s="3"/>
      <c r="AU1942" s="3"/>
      <c r="AV1942" s="3"/>
      <c r="AW1942" s="3"/>
      <c r="AX1942" s="3"/>
      <c r="AY1942" s="3"/>
      <c r="AZ1942" s="3"/>
      <c r="BA1942" s="3"/>
      <c r="BB1942" s="3"/>
      <c r="BC1942" s="3"/>
      <c r="BD1942" s="3"/>
      <c r="BE1942" s="3"/>
      <c r="BF1942" s="3"/>
      <c r="BG1942" s="3"/>
      <c r="BH1942" s="3"/>
      <c r="BI1942" s="3"/>
      <c r="BJ1942" s="3"/>
      <c r="BK1942" s="3"/>
      <c r="BL1942" s="3"/>
      <c r="BM1942" s="3"/>
      <c r="BN1942" s="3"/>
      <c r="BO1942" s="3"/>
      <c r="BP1942" s="3"/>
      <c r="BQ1942" s="3"/>
      <c r="BR1942" s="3"/>
      <c r="BS1942" s="3"/>
      <c r="BT1942" s="3"/>
      <c r="BU1942" s="3"/>
      <c r="BV1942" s="3"/>
      <c r="BW1942" s="3"/>
      <c r="BX1942" s="3"/>
      <c r="BY1942" s="3"/>
      <c r="BZ1942" s="3"/>
      <c r="CA1942" s="3"/>
      <c r="CB1942" s="3"/>
      <c r="CC1942" s="3"/>
      <c r="CD1942" s="3"/>
      <c r="CE1942" s="3"/>
      <c r="CF1942" s="3"/>
      <c r="CG1942" s="3"/>
      <c r="CH1942" s="3"/>
      <c r="CI1942" s="3"/>
      <c r="CJ1942" s="3"/>
      <c r="CK1942" s="3"/>
      <c r="CL1942" s="3"/>
      <c r="CM1942" s="3"/>
      <c r="CN1942" s="3"/>
      <c r="CO1942" s="3"/>
      <c r="CP1942" s="3"/>
      <c r="CQ1942" s="3"/>
      <c r="CR1942" s="3"/>
      <c r="CS1942" s="3"/>
      <c r="CT1942" s="3"/>
      <c r="CU1942" s="3"/>
      <c r="CV1942" s="3"/>
    </row>
    <row r="1943" spans="2:100" x14ac:dyDescent="0.25">
      <c r="B1943" s="4"/>
      <c r="C1943" s="4"/>
      <c r="D1943" s="4"/>
      <c r="E1943" s="4"/>
      <c r="F1943" s="4"/>
      <c r="G1943" s="4"/>
      <c r="H1943" s="4"/>
      <c r="I1943" s="4"/>
      <c r="J1943" s="4"/>
      <c r="K1943" s="4"/>
      <c r="L1943" s="4"/>
      <c r="M1943" s="4"/>
      <c r="N1943" s="4"/>
      <c r="O1943" s="4"/>
      <c r="P1943" s="4"/>
      <c r="Q1943" s="4"/>
      <c r="R1943" s="4"/>
      <c r="S1943" s="4"/>
      <c r="T1943" s="4"/>
      <c r="U1943" s="4"/>
      <c r="V1943" s="4"/>
      <c r="W1943" s="4"/>
      <c r="X1943" s="4"/>
      <c r="Y1943" s="4"/>
      <c r="Z1943" s="4"/>
      <c r="AA1943" s="4"/>
      <c r="AB1943" s="4"/>
      <c r="AC1943" s="4"/>
      <c r="AD1943" s="4"/>
      <c r="AE1943" s="4"/>
      <c r="AF1943" s="4"/>
      <c r="AG1943" s="4"/>
      <c r="AH1943" s="4"/>
      <c r="AI1943" s="4"/>
      <c r="AJ1943" s="4"/>
      <c r="AK1943" s="4"/>
      <c r="AL1943" s="4"/>
      <c r="AM1943" s="4"/>
      <c r="AN1943" s="4"/>
      <c r="AO1943" s="4"/>
      <c r="AP1943" s="4"/>
      <c r="AQ1943" s="4"/>
      <c r="AR1943" s="4"/>
      <c r="AS1943" s="4"/>
      <c r="AT1943" s="4"/>
      <c r="AU1943" s="4"/>
      <c r="AV1943" s="4"/>
      <c r="AW1943" s="4"/>
      <c r="AX1943" s="4"/>
      <c r="AY1943" s="4"/>
      <c r="AZ1943" s="4"/>
      <c r="BA1943" s="4"/>
      <c r="BB1943" s="4"/>
      <c r="BC1943" s="4"/>
      <c r="BD1943" s="4"/>
      <c r="BE1943" s="4"/>
      <c r="BF1943" s="4"/>
      <c r="BG1943" s="4"/>
      <c r="BH1943" s="4"/>
      <c r="BI1943" s="4"/>
      <c r="BJ1943" s="4"/>
      <c r="BK1943" s="4"/>
      <c r="BL1943" s="4"/>
      <c r="BM1943" s="4"/>
      <c r="BN1943" s="4"/>
      <c r="BO1943" s="4"/>
      <c r="BP1943" s="4"/>
      <c r="BQ1943" s="4"/>
      <c r="BR1943" s="4"/>
      <c r="BS1943" s="4"/>
      <c r="BT1943" s="4"/>
      <c r="BU1943" s="4"/>
      <c r="BV1943" s="4"/>
      <c r="BW1943" s="4"/>
      <c r="BX1943" s="4"/>
      <c r="BY1943" s="4"/>
      <c r="BZ1943" s="4"/>
      <c r="CA1943" s="4"/>
      <c r="CB1943" s="4"/>
      <c r="CC1943" s="4"/>
      <c r="CD1943" s="4"/>
      <c r="CE1943" s="4"/>
      <c r="CF1943" s="4"/>
      <c r="CG1943" s="4"/>
      <c r="CH1943" s="4"/>
      <c r="CI1943" s="4"/>
      <c r="CJ1943" s="4"/>
      <c r="CK1943" s="4"/>
      <c r="CL1943" s="4"/>
      <c r="CM1943" s="4"/>
      <c r="CN1943" s="4"/>
      <c r="CO1943" s="4"/>
      <c r="CP1943" s="4"/>
      <c r="CQ1943" s="4"/>
      <c r="CR1943" s="4"/>
      <c r="CS1943" s="4"/>
      <c r="CT1943" s="4"/>
      <c r="CU1943" s="4"/>
      <c r="CV1943" s="4"/>
    </row>
    <row r="1944" spans="2:100" x14ac:dyDescent="0.25">
      <c r="B1944" s="5"/>
      <c r="C1944" s="5"/>
      <c r="D1944" s="5"/>
      <c r="E1944" s="5"/>
      <c r="F1944" s="5"/>
      <c r="G1944" s="5"/>
      <c r="H1944" s="5"/>
      <c r="I1944" s="5"/>
      <c r="J1944" s="5"/>
      <c r="K1944" s="5"/>
      <c r="L1944" s="5"/>
      <c r="M1944" s="5"/>
      <c r="N1944" s="5"/>
      <c r="O1944" s="5"/>
      <c r="P1944" s="5"/>
      <c r="Q1944" s="5"/>
      <c r="R1944" s="5"/>
      <c r="S1944" s="5"/>
      <c r="T1944" s="5"/>
      <c r="U1944" s="5"/>
      <c r="V1944" s="5"/>
      <c r="W1944" s="5"/>
      <c r="X1944" s="5"/>
      <c r="Y1944" s="5"/>
      <c r="Z1944" s="5"/>
      <c r="AA1944" s="5"/>
      <c r="AB1944" s="5"/>
      <c r="AC1944" s="5"/>
      <c r="AD1944" s="5"/>
      <c r="AE1944" s="5"/>
      <c r="AF1944" s="5"/>
      <c r="AG1944" s="5"/>
      <c r="AH1944" s="5"/>
      <c r="AI1944" s="5"/>
      <c r="AJ1944" s="5"/>
      <c r="AK1944" s="5"/>
      <c r="AL1944" s="5"/>
      <c r="AM1944" s="5"/>
      <c r="AN1944" s="5"/>
      <c r="AO1944" s="5"/>
      <c r="AP1944" s="5"/>
      <c r="AQ1944" s="5"/>
      <c r="AR1944" s="5"/>
      <c r="AS1944" s="5"/>
      <c r="AT1944" s="5"/>
      <c r="AU1944" s="5"/>
      <c r="AV1944" s="5"/>
      <c r="AW1944" s="5"/>
      <c r="AX1944" s="5"/>
      <c r="AY1944" s="5"/>
      <c r="AZ1944" s="5"/>
      <c r="BA1944" s="5"/>
      <c r="BB1944" s="5"/>
      <c r="BC1944" s="5"/>
      <c r="BD1944" s="5"/>
      <c r="BE1944" s="5"/>
      <c r="BF1944" s="5"/>
      <c r="BG1944" s="5"/>
      <c r="BH1944" s="5"/>
      <c r="BI1944" s="5"/>
      <c r="BJ1944" s="5"/>
      <c r="BK1944" s="5"/>
      <c r="BL1944" s="5"/>
      <c r="BM1944" s="5"/>
      <c r="BN1944" s="5"/>
      <c r="BO1944" s="5"/>
      <c r="BP1944" s="5"/>
      <c r="BQ1944" s="5"/>
      <c r="BR1944" s="5"/>
      <c r="BS1944" s="5"/>
      <c r="BT1944" s="5"/>
      <c r="BU1944" s="5"/>
      <c r="BV1944" s="5"/>
      <c r="BW1944" s="5"/>
      <c r="BX1944" s="5"/>
      <c r="BY1944" s="5"/>
      <c r="BZ1944" s="5"/>
      <c r="CA1944" s="5"/>
      <c r="CB1944" s="5"/>
      <c r="CC1944" s="5"/>
      <c r="CD1944" s="5"/>
      <c r="CE1944" s="5"/>
      <c r="CF1944" s="5"/>
      <c r="CG1944" s="5"/>
      <c r="CH1944" s="5"/>
      <c r="CI1944" s="5"/>
      <c r="CJ1944" s="5"/>
      <c r="CK1944" s="5"/>
      <c r="CL1944" s="5"/>
      <c r="CM1944" s="5"/>
      <c r="CN1944" s="5"/>
      <c r="CO1944" s="5"/>
      <c r="CP1944" s="5"/>
      <c r="CQ1944" s="5"/>
      <c r="CR1944" s="5"/>
      <c r="CS1944" s="5"/>
      <c r="CT1944" s="5"/>
      <c r="CU1944" s="5"/>
      <c r="CV1944" s="5"/>
    </row>
    <row r="1945" spans="2:100" x14ac:dyDescent="0.25"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  <c r="AI1945" s="3"/>
      <c r="AJ1945" s="3"/>
      <c r="AK1945" s="3"/>
      <c r="AL1945" s="3"/>
      <c r="AM1945" s="3"/>
      <c r="AN1945" s="3"/>
      <c r="AO1945" s="3"/>
      <c r="AP1945" s="3"/>
      <c r="AQ1945" s="3"/>
      <c r="AR1945" s="3"/>
      <c r="AS1945" s="3"/>
      <c r="AT1945" s="3"/>
      <c r="AU1945" s="3"/>
      <c r="AV1945" s="3"/>
      <c r="AW1945" s="3"/>
      <c r="AX1945" s="3"/>
      <c r="AY1945" s="3"/>
      <c r="AZ1945" s="3"/>
      <c r="BA1945" s="3"/>
      <c r="BB1945" s="3"/>
      <c r="BC1945" s="3"/>
      <c r="BD1945" s="3"/>
      <c r="BE1945" s="3"/>
      <c r="BF1945" s="3"/>
      <c r="BG1945" s="3"/>
      <c r="BH1945" s="3"/>
      <c r="BI1945" s="3"/>
      <c r="BJ1945" s="3"/>
      <c r="BK1945" s="3"/>
      <c r="BL1945" s="3"/>
      <c r="BM1945" s="3"/>
      <c r="BN1945" s="3"/>
      <c r="BO1945" s="3"/>
      <c r="BP1945" s="3"/>
      <c r="BQ1945" s="3"/>
      <c r="BR1945" s="3"/>
      <c r="BS1945" s="3"/>
      <c r="BT1945" s="3"/>
      <c r="BU1945" s="3"/>
      <c r="BV1945" s="3"/>
      <c r="BW1945" s="3"/>
      <c r="BX1945" s="3"/>
      <c r="BY1945" s="3"/>
      <c r="BZ1945" s="3"/>
      <c r="CA1945" s="3"/>
      <c r="CB1945" s="3"/>
      <c r="CC1945" s="3"/>
      <c r="CD1945" s="3"/>
      <c r="CE1945" s="3"/>
      <c r="CF1945" s="3"/>
      <c r="CG1945" s="3"/>
      <c r="CH1945" s="3"/>
      <c r="CI1945" s="3"/>
      <c r="CJ1945" s="3"/>
      <c r="CK1945" s="3"/>
      <c r="CL1945" s="3"/>
      <c r="CM1945" s="3"/>
      <c r="CN1945" s="3"/>
      <c r="CO1945" s="3"/>
      <c r="CP1945" s="3"/>
      <c r="CQ1945" s="3"/>
      <c r="CR1945" s="3"/>
      <c r="CS1945" s="3"/>
      <c r="CT1945" s="3"/>
      <c r="CU1945" s="3"/>
      <c r="CV1945" s="3"/>
    </row>
    <row r="1946" spans="2:100" x14ac:dyDescent="0.25">
      <c r="B1946" s="4"/>
      <c r="C1946" s="4"/>
      <c r="D1946" s="4"/>
      <c r="E1946" s="4"/>
      <c r="F1946" s="4"/>
      <c r="G1946" s="4"/>
      <c r="H1946" s="4"/>
      <c r="I1946" s="4"/>
      <c r="J1946" s="4"/>
      <c r="K1946" s="4"/>
      <c r="L1946" s="4"/>
      <c r="M1946" s="4"/>
      <c r="N1946" s="4"/>
      <c r="O1946" s="4"/>
      <c r="P1946" s="4"/>
      <c r="Q1946" s="4"/>
      <c r="R1946" s="4"/>
      <c r="S1946" s="4"/>
      <c r="T1946" s="4"/>
      <c r="U1946" s="4"/>
      <c r="V1946" s="4"/>
      <c r="W1946" s="4"/>
      <c r="X1946" s="4"/>
      <c r="Y1946" s="4"/>
      <c r="Z1946" s="4"/>
      <c r="AA1946" s="4"/>
      <c r="AB1946" s="4"/>
      <c r="AC1946" s="4"/>
      <c r="AD1946" s="4"/>
      <c r="AE1946" s="4"/>
      <c r="AF1946" s="4"/>
      <c r="AG1946" s="4"/>
      <c r="AH1946" s="4"/>
      <c r="AI1946" s="4"/>
      <c r="AJ1946" s="4"/>
      <c r="AK1946" s="4"/>
      <c r="AL1946" s="4"/>
      <c r="AM1946" s="4"/>
      <c r="AN1946" s="4"/>
      <c r="AO1946" s="4"/>
      <c r="AP1946" s="4"/>
      <c r="AQ1946" s="4"/>
      <c r="AR1946" s="4"/>
      <c r="AS1946" s="4"/>
      <c r="AT1946" s="4"/>
      <c r="AU1946" s="4"/>
      <c r="AV1946" s="4"/>
      <c r="AW1946" s="4"/>
      <c r="AX1946" s="4"/>
      <c r="AY1946" s="4"/>
      <c r="AZ1946" s="4"/>
      <c r="BA1946" s="4"/>
      <c r="BB1946" s="4"/>
      <c r="BC1946" s="4"/>
      <c r="BD1946" s="4"/>
      <c r="BE1946" s="4"/>
      <c r="BF1946" s="4"/>
      <c r="BG1946" s="4"/>
      <c r="BH1946" s="4"/>
      <c r="BI1946" s="4"/>
      <c r="BJ1946" s="4"/>
      <c r="BK1946" s="4"/>
      <c r="BL1946" s="4"/>
      <c r="BM1946" s="4"/>
      <c r="BN1946" s="4"/>
      <c r="BO1946" s="4"/>
      <c r="BP1946" s="4"/>
      <c r="BQ1946" s="4"/>
      <c r="BR1946" s="4"/>
      <c r="BS1946" s="4"/>
      <c r="BT1946" s="4"/>
      <c r="BU1946" s="4"/>
      <c r="BV1946" s="4"/>
      <c r="BW1946" s="4"/>
      <c r="BX1946" s="4"/>
      <c r="BY1946" s="4"/>
      <c r="BZ1946" s="4"/>
      <c r="CA1946" s="4"/>
      <c r="CB1946" s="4"/>
      <c r="CC1946" s="4"/>
      <c r="CD1946" s="4"/>
      <c r="CE1946" s="4"/>
      <c r="CF1946" s="4"/>
      <c r="CG1946" s="4"/>
      <c r="CH1946" s="4"/>
      <c r="CI1946" s="4"/>
      <c r="CJ1946" s="4"/>
      <c r="CK1946" s="4"/>
      <c r="CL1946" s="4"/>
      <c r="CM1946" s="4"/>
      <c r="CN1946" s="4"/>
      <c r="CO1946" s="4"/>
      <c r="CP1946" s="4"/>
      <c r="CQ1946" s="4"/>
      <c r="CR1946" s="4"/>
      <c r="CS1946" s="4"/>
      <c r="CT1946" s="4"/>
      <c r="CU1946" s="4"/>
      <c r="CV1946" s="4"/>
    </row>
    <row r="1947" spans="2:100" x14ac:dyDescent="0.25">
      <c r="B1947" s="5"/>
      <c r="C1947" s="5"/>
      <c r="D1947" s="5"/>
      <c r="E1947" s="5"/>
      <c r="F1947" s="5"/>
      <c r="G1947" s="5"/>
      <c r="H1947" s="5"/>
      <c r="I1947" s="5"/>
      <c r="J1947" s="5"/>
      <c r="K1947" s="5"/>
      <c r="L1947" s="5"/>
      <c r="M1947" s="5"/>
      <c r="N1947" s="5"/>
      <c r="O1947" s="5"/>
      <c r="P1947" s="5"/>
      <c r="Q1947" s="5"/>
      <c r="R1947" s="5"/>
      <c r="S1947" s="5"/>
      <c r="T1947" s="5"/>
      <c r="U1947" s="5"/>
      <c r="V1947" s="5"/>
      <c r="W1947" s="5"/>
      <c r="X1947" s="5"/>
      <c r="Y1947" s="5"/>
      <c r="Z1947" s="5"/>
      <c r="AA1947" s="5"/>
      <c r="AB1947" s="5"/>
      <c r="AC1947" s="5"/>
      <c r="AD1947" s="5"/>
      <c r="AE1947" s="5"/>
      <c r="AF1947" s="5"/>
      <c r="AG1947" s="5"/>
      <c r="AH1947" s="5"/>
      <c r="AI1947" s="5"/>
      <c r="AJ1947" s="5"/>
      <c r="AK1947" s="5"/>
      <c r="AL1947" s="5"/>
      <c r="AM1947" s="5"/>
      <c r="AN1947" s="5"/>
      <c r="AO1947" s="5"/>
      <c r="AP1947" s="5"/>
      <c r="AQ1947" s="5"/>
      <c r="AR1947" s="5"/>
      <c r="AS1947" s="5"/>
      <c r="AT1947" s="5"/>
      <c r="AU1947" s="5"/>
      <c r="AV1947" s="5"/>
      <c r="AW1947" s="5"/>
      <c r="AX1947" s="5"/>
      <c r="AY1947" s="5"/>
      <c r="AZ1947" s="5"/>
      <c r="BA1947" s="5"/>
      <c r="BB1947" s="5"/>
      <c r="BC1947" s="5"/>
      <c r="BD1947" s="5"/>
      <c r="BE1947" s="5"/>
      <c r="BF1947" s="5"/>
      <c r="BG1947" s="5"/>
      <c r="BH1947" s="5"/>
      <c r="BI1947" s="5"/>
      <c r="BJ1947" s="5"/>
      <c r="BK1947" s="5"/>
      <c r="BL1947" s="5"/>
      <c r="BM1947" s="5"/>
      <c r="BN1947" s="5"/>
      <c r="BO1947" s="5"/>
      <c r="BP1947" s="5"/>
      <c r="BQ1947" s="5"/>
      <c r="BR1947" s="5"/>
      <c r="BS1947" s="5"/>
      <c r="BT1947" s="5"/>
      <c r="BU1947" s="5"/>
      <c r="BV1947" s="5"/>
      <c r="BW1947" s="5"/>
      <c r="BX1947" s="5"/>
      <c r="BY1947" s="5"/>
      <c r="BZ1947" s="5"/>
      <c r="CA1947" s="5"/>
      <c r="CB1947" s="5"/>
      <c r="CC1947" s="5"/>
      <c r="CD1947" s="5"/>
      <c r="CE1947" s="5"/>
      <c r="CF1947" s="5"/>
      <c r="CG1947" s="5"/>
      <c r="CH1947" s="5"/>
      <c r="CI1947" s="5"/>
      <c r="CJ1947" s="5"/>
      <c r="CK1947" s="5"/>
      <c r="CL1947" s="5"/>
      <c r="CM1947" s="5"/>
      <c r="CN1947" s="5"/>
      <c r="CO1947" s="5"/>
      <c r="CP1947" s="5"/>
      <c r="CQ1947" s="5"/>
      <c r="CR1947" s="5"/>
      <c r="CS1947" s="5"/>
      <c r="CT1947" s="5"/>
      <c r="CU1947" s="5"/>
      <c r="CV1947" s="5"/>
    </row>
    <row r="1948" spans="2:100" x14ac:dyDescent="0.25"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  <c r="AI1948" s="3"/>
      <c r="AJ1948" s="3"/>
      <c r="AK1948" s="3"/>
      <c r="AL1948" s="3"/>
      <c r="AM1948" s="3"/>
      <c r="AN1948" s="3"/>
      <c r="AO1948" s="3"/>
      <c r="AP1948" s="3"/>
      <c r="AQ1948" s="3"/>
      <c r="AR1948" s="3"/>
      <c r="AS1948" s="3"/>
      <c r="AT1948" s="3"/>
      <c r="AU1948" s="3"/>
      <c r="AV1948" s="3"/>
      <c r="AW1948" s="3"/>
      <c r="AX1948" s="3"/>
      <c r="AY1948" s="3"/>
      <c r="AZ1948" s="3"/>
      <c r="BA1948" s="3"/>
      <c r="BB1948" s="3"/>
      <c r="BC1948" s="3"/>
      <c r="BD1948" s="3"/>
      <c r="BE1948" s="3"/>
      <c r="BF1948" s="3"/>
      <c r="BG1948" s="3"/>
      <c r="BH1948" s="3"/>
      <c r="BI1948" s="3"/>
      <c r="BJ1948" s="3"/>
      <c r="BK1948" s="3"/>
      <c r="BL1948" s="3"/>
      <c r="BM1948" s="3"/>
      <c r="BN1948" s="3"/>
      <c r="BO1948" s="3"/>
      <c r="BP1948" s="3"/>
      <c r="BQ1948" s="3"/>
      <c r="BR1948" s="3"/>
      <c r="BS1948" s="3"/>
      <c r="BT1948" s="3"/>
      <c r="BU1948" s="3"/>
      <c r="BV1948" s="3"/>
      <c r="BW1948" s="3"/>
      <c r="BX1948" s="3"/>
      <c r="BY1948" s="3"/>
      <c r="BZ1948" s="3"/>
      <c r="CA1948" s="3"/>
      <c r="CB1948" s="3"/>
      <c r="CC1948" s="3"/>
      <c r="CD1948" s="3"/>
      <c r="CE1948" s="3"/>
      <c r="CF1948" s="3"/>
      <c r="CG1948" s="3"/>
      <c r="CH1948" s="3"/>
      <c r="CI1948" s="3"/>
      <c r="CJ1948" s="3"/>
      <c r="CK1948" s="3"/>
      <c r="CL1948" s="3"/>
      <c r="CM1948" s="3"/>
      <c r="CN1948" s="3"/>
      <c r="CO1948" s="3"/>
      <c r="CP1948" s="3"/>
      <c r="CQ1948" s="3"/>
      <c r="CR1948" s="3"/>
      <c r="CS1948" s="3"/>
      <c r="CT1948" s="3"/>
      <c r="CU1948" s="3"/>
      <c r="CV1948" s="3"/>
    </row>
    <row r="1949" spans="2:100" x14ac:dyDescent="0.25">
      <c r="B1949" s="4"/>
      <c r="C1949" s="4"/>
      <c r="D1949" s="4"/>
      <c r="E1949" s="4"/>
      <c r="F1949" s="4"/>
      <c r="G1949" s="4"/>
      <c r="H1949" s="4"/>
      <c r="I1949" s="4"/>
      <c r="J1949" s="4"/>
      <c r="K1949" s="4"/>
      <c r="L1949" s="4"/>
      <c r="M1949" s="4"/>
      <c r="N1949" s="4"/>
      <c r="O1949" s="4"/>
      <c r="P1949" s="4"/>
      <c r="Q1949" s="4"/>
      <c r="R1949" s="4"/>
      <c r="S1949" s="4"/>
      <c r="T1949" s="4"/>
      <c r="U1949" s="4"/>
      <c r="V1949" s="4"/>
      <c r="W1949" s="4"/>
      <c r="X1949" s="4"/>
      <c r="Y1949" s="4"/>
      <c r="Z1949" s="4"/>
      <c r="AA1949" s="4"/>
      <c r="AB1949" s="4"/>
      <c r="AC1949" s="4"/>
      <c r="AD1949" s="4"/>
      <c r="AE1949" s="4"/>
      <c r="AF1949" s="4"/>
      <c r="AG1949" s="4"/>
      <c r="AH1949" s="4"/>
      <c r="AI1949" s="4"/>
      <c r="AJ1949" s="4"/>
      <c r="AK1949" s="4"/>
      <c r="AL1949" s="4"/>
      <c r="AM1949" s="4"/>
      <c r="AN1949" s="4"/>
      <c r="AO1949" s="4"/>
      <c r="AP1949" s="4"/>
      <c r="AQ1949" s="4"/>
      <c r="AR1949" s="4"/>
      <c r="AS1949" s="4"/>
      <c r="AT1949" s="4"/>
      <c r="AU1949" s="4"/>
      <c r="AV1949" s="4"/>
      <c r="AW1949" s="4"/>
      <c r="AX1949" s="4"/>
      <c r="AY1949" s="4"/>
      <c r="AZ1949" s="4"/>
      <c r="BA1949" s="4"/>
      <c r="BB1949" s="4"/>
      <c r="BC1949" s="4"/>
      <c r="BD1949" s="4"/>
      <c r="BE1949" s="4"/>
      <c r="BF1949" s="4"/>
      <c r="BG1949" s="4"/>
      <c r="BH1949" s="4"/>
      <c r="BI1949" s="4"/>
      <c r="BJ1949" s="4"/>
      <c r="BK1949" s="4"/>
      <c r="BL1949" s="4"/>
      <c r="BM1949" s="4"/>
      <c r="BN1949" s="4"/>
      <c r="BO1949" s="4"/>
      <c r="BP1949" s="4"/>
      <c r="BQ1949" s="4"/>
      <c r="BR1949" s="4"/>
      <c r="BS1949" s="4"/>
      <c r="BT1949" s="4"/>
      <c r="BU1949" s="4"/>
      <c r="BV1949" s="4"/>
      <c r="BW1949" s="4"/>
      <c r="BX1949" s="4"/>
      <c r="BY1949" s="4"/>
      <c r="BZ1949" s="4"/>
      <c r="CA1949" s="4"/>
      <c r="CB1949" s="4"/>
      <c r="CC1949" s="4"/>
      <c r="CD1949" s="4"/>
      <c r="CE1949" s="4"/>
      <c r="CF1949" s="4"/>
      <c r="CG1949" s="4"/>
      <c r="CH1949" s="4"/>
      <c r="CI1949" s="4"/>
      <c r="CJ1949" s="4"/>
      <c r="CK1949" s="4"/>
      <c r="CL1949" s="4"/>
      <c r="CM1949" s="4"/>
      <c r="CN1949" s="4"/>
      <c r="CO1949" s="4"/>
      <c r="CP1949" s="4"/>
      <c r="CQ1949" s="4"/>
      <c r="CR1949" s="4"/>
      <c r="CS1949" s="4"/>
      <c r="CT1949" s="4"/>
      <c r="CU1949" s="4"/>
      <c r="CV1949" s="4"/>
    </row>
    <row r="1950" spans="2:100" x14ac:dyDescent="0.25">
      <c r="B1950" s="5"/>
      <c r="C1950" s="5"/>
      <c r="D1950" s="5"/>
      <c r="E1950" s="5"/>
      <c r="F1950" s="5"/>
      <c r="G1950" s="5"/>
      <c r="H1950" s="5"/>
      <c r="I1950" s="5"/>
      <c r="J1950" s="5"/>
      <c r="K1950" s="5"/>
      <c r="L1950" s="5"/>
      <c r="M1950" s="5"/>
      <c r="N1950" s="5"/>
      <c r="O1950" s="5"/>
      <c r="P1950" s="5"/>
      <c r="Q1950" s="5"/>
      <c r="R1950" s="5"/>
      <c r="S1950" s="5"/>
      <c r="T1950" s="5"/>
      <c r="U1950" s="5"/>
      <c r="V1950" s="5"/>
      <c r="W1950" s="5"/>
      <c r="X1950" s="5"/>
      <c r="Y1950" s="5"/>
      <c r="Z1950" s="5"/>
      <c r="AA1950" s="5"/>
      <c r="AB1950" s="5"/>
      <c r="AC1950" s="5"/>
      <c r="AD1950" s="5"/>
      <c r="AE1950" s="5"/>
      <c r="AF1950" s="5"/>
      <c r="AG1950" s="5"/>
      <c r="AH1950" s="5"/>
      <c r="AI1950" s="5"/>
      <c r="AJ1950" s="5"/>
      <c r="AK1950" s="5"/>
      <c r="AL1950" s="5"/>
      <c r="AM1950" s="5"/>
      <c r="AN1950" s="5"/>
      <c r="AO1950" s="5"/>
      <c r="AP1950" s="5"/>
      <c r="AQ1950" s="5"/>
      <c r="AR1950" s="5"/>
      <c r="AS1950" s="5"/>
      <c r="AT1950" s="5"/>
      <c r="AU1950" s="5"/>
      <c r="AV1950" s="5"/>
      <c r="AW1950" s="5"/>
      <c r="AX1950" s="5"/>
      <c r="AY1950" s="5"/>
      <c r="AZ1950" s="5"/>
      <c r="BA1950" s="5"/>
      <c r="BB1950" s="5"/>
      <c r="BC1950" s="5"/>
      <c r="BD1950" s="5"/>
      <c r="BE1950" s="5"/>
      <c r="BF1950" s="5"/>
      <c r="BG1950" s="5"/>
      <c r="BH1950" s="5"/>
      <c r="BI1950" s="5"/>
      <c r="BJ1950" s="5"/>
      <c r="BK1950" s="5"/>
      <c r="BL1950" s="5"/>
      <c r="BM1950" s="5"/>
      <c r="BN1950" s="5"/>
      <c r="BO1950" s="5"/>
      <c r="BP1950" s="5"/>
      <c r="BQ1950" s="5"/>
      <c r="BR1950" s="5"/>
      <c r="BS1950" s="5"/>
      <c r="BT1950" s="5"/>
      <c r="BU1950" s="5"/>
      <c r="BV1950" s="5"/>
      <c r="BW1950" s="5"/>
      <c r="BX1950" s="5"/>
      <c r="BY1950" s="5"/>
      <c r="BZ1950" s="5"/>
      <c r="CA1950" s="5"/>
      <c r="CB1950" s="5"/>
      <c r="CC1950" s="5"/>
      <c r="CD1950" s="5"/>
      <c r="CE1950" s="5"/>
      <c r="CF1950" s="5"/>
      <c r="CG1950" s="5"/>
      <c r="CH1950" s="5"/>
      <c r="CI1950" s="5"/>
      <c r="CJ1950" s="5"/>
      <c r="CK1950" s="5"/>
      <c r="CL1950" s="5"/>
      <c r="CM1950" s="5"/>
      <c r="CN1950" s="5"/>
      <c r="CO1950" s="5"/>
      <c r="CP1950" s="5"/>
      <c r="CQ1950" s="5"/>
      <c r="CR1950" s="5"/>
      <c r="CS1950" s="5"/>
      <c r="CT1950" s="5"/>
      <c r="CU1950" s="5"/>
      <c r="CV1950" s="5"/>
    </row>
    <row r="1951" spans="2:100" x14ac:dyDescent="0.25"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  <c r="AI1951" s="3"/>
      <c r="AJ1951" s="3"/>
      <c r="AK1951" s="3"/>
      <c r="AL1951" s="3"/>
      <c r="AM1951" s="3"/>
      <c r="AN1951" s="3"/>
      <c r="AO1951" s="3"/>
      <c r="AP1951" s="3"/>
      <c r="AQ1951" s="3"/>
      <c r="AR1951" s="3"/>
      <c r="AS1951" s="3"/>
      <c r="AT1951" s="3"/>
      <c r="AU1951" s="3"/>
      <c r="AV1951" s="3"/>
      <c r="AW1951" s="3"/>
      <c r="AX1951" s="3"/>
      <c r="AY1951" s="3"/>
      <c r="AZ1951" s="3"/>
      <c r="BA1951" s="3"/>
      <c r="BB1951" s="3"/>
      <c r="BC1951" s="3"/>
      <c r="BD1951" s="3"/>
      <c r="BE1951" s="3"/>
      <c r="BF1951" s="3"/>
      <c r="BG1951" s="3"/>
      <c r="BH1951" s="3"/>
      <c r="BI1951" s="3"/>
      <c r="BJ1951" s="3"/>
      <c r="BK1951" s="3"/>
      <c r="BL1951" s="3"/>
      <c r="BM1951" s="3"/>
      <c r="BN1951" s="3"/>
      <c r="BO1951" s="3"/>
      <c r="BP1951" s="3"/>
      <c r="BQ1951" s="3"/>
      <c r="BR1951" s="3"/>
      <c r="BS1951" s="3"/>
      <c r="BT1951" s="3"/>
      <c r="BU1951" s="3"/>
      <c r="BV1951" s="3"/>
      <c r="BW1951" s="3"/>
      <c r="BX1951" s="3"/>
      <c r="BY1951" s="3"/>
      <c r="BZ1951" s="3"/>
      <c r="CA1951" s="3"/>
      <c r="CB1951" s="3"/>
      <c r="CC1951" s="3"/>
      <c r="CD1951" s="3"/>
      <c r="CE1951" s="3"/>
      <c r="CF1951" s="3"/>
      <c r="CG1951" s="3"/>
      <c r="CH1951" s="3"/>
      <c r="CI1951" s="3"/>
      <c r="CJ1951" s="3"/>
      <c r="CK1951" s="3"/>
      <c r="CL1951" s="3"/>
      <c r="CM1951" s="3"/>
      <c r="CN1951" s="3"/>
      <c r="CO1951" s="3"/>
      <c r="CP1951" s="3"/>
      <c r="CQ1951" s="3"/>
      <c r="CR1951" s="3"/>
      <c r="CS1951" s="3"/>
      <c r="CT1951" s="3"/>
      <c r="CU1951" s="3"/>
      <c r="CV1951" s="3"/>
    </row>
    <row r="1952" spans="2:100" x14ac:dyDescent="0.25">
      <c r="B1952" s="4"/>
      <c r="C1952" s="4"/>
      <c r="D1952" s="4"/>
      <c r="E1952" s="4"/>
      <c r="F1952" s="4"/>
      <c r="G1952" s="4"/>
      <c r="H1952" s="4"/>
      <c r="I1952" s="4"/>
      <c r="J1952" s="4"/>
      <c r="K1952" s="4"/>
      <c r="L1952" s="4"/>
      <c r="M1952" s="4"/>
      <c r="N1952" s="4"/>
      <c r="O1952" s="4"/>
      <c r="P1952" s="4"/>
      <c r="Q1952" s="4"/>
      <c r="R1952" s="4"/>
      <c r="S1952" s="4"/>
      <c r="T1952" s="4"/>
      <c r="U1952" s="4"/>
      <c r="V1952" s="4"/>
      <c r="W1952" s="4"/>
      <c r="X1952" s="4"/>
      <c r="Y1952" s="4"/>
      <c r="Z1952" s="4"/>
      <c r="AA1952" s="4"/>
      <c r="AB1952" s="4"/>
      <c r="AC1952" s="4"/>
      <c r="AD1952" s="4"/>
      <c r="AE1952" s="4"/>
      <c r="AF1952" s="4"/>
      <c r="AG1952" s="4"/>
      <c r="AH1952" s="4"/>
      <c r="AI1952" s="4"/>
      <c r="AJ1952" s="4"/>
      <c r="AK1952" s="4"/>
      <c r="AL1952" s="4"/>
      <c r="AM1952" s="4"/>
      <c r="AN1952" s="4"/>
      <c r="AO1952" s="4"/>
      <c r="AP1952" s="4"/>
      <c r="AQ1952" s="4"/>
      <c r="AR1952" s="4"/>
      <c r="AS1952" s="4"/>
      <c r="AT1952" s="4"/>
      <c r="AU1952" s="4"/>
      <c r="AV1952" s="4"/>
      <c r="AW1952" s="4"/>
      <c r="AX1952" s="4"/>
      <c r="AY1952" s="4"/>
      <c r="AZ1952" s="4"/>
      <c r="BA1952" s="4"/>
      <c r="BB1952" s="4"/>
      <c r="BC1952" s="4"/>
      <c r="BD1952" s="4"/>
      <c r="BE1952" s="4"/>
      <c r="BF1952" s="4"/>
      <c r="BG1952" s="4"/>
      <c r="BH1952" s="4"/>
      <c r="BI1952" s="4"/>
      <c r="BJ1952" s="4"/>
      <c r="BK1952" s="4"/>
      <c r="BL1952" s="4"/>
      <c r="BM1952" s="4"/>
      <c r="BN1952" s="4"/>
      <c r="BO1952" s="4"/>
      <c r="BP1952" s="4"/>
      <c r="BQ1952" s="4"/>
      <c r="BR1952" s="4"/>
      <c r="BS1952" s="4"/>
      <c r="BT1952" s="4"/>
      <c r="BU1952" s="4"/>
      <c r="BV1952" s="4"/>
      <c r="BW1952" s="4"/>
      <c r="BX1952" s="4"/>
      <c r="BY1952" s="4"/>
      <c r="BZ1952" s="4"/>
      <c r="CA1952" s="4"/>
      <c r="CB1952" s="4"/>
      <c r="CC1952" s="4"/>
      <c r="CD1952" s="4"/>
      <c r="CE1952" s="4"/>
      <c r="CF1952" s="4"/>
      <c r="CG1952" s="4"/>
      <c r="CH1952" s="4"/>
      <c r="CI1952" s="4"/>
      <c r="CJ1952" s="4"/>
      <c r="CK1952" s="4"/>
      <c r="CL1952" s="4"/>
      <c r="CM1952" s="4"/>
      <c r="CN1952" s="4"/>
      <c r="CO1952" s="4"/>
      <c r="CP1952" s="4"/>
      <c r="CQ1952" s="4"/>
      <c r="CR1952" s="4"/>
      <c r="CS1952" s="4"/>
      <c r="CT1952" s="4"/>
      <c r="CU1952" s="4"/>
      <c r="CV1952" s="4"/>
    </row>
    <row r="1953" spans="2:100" x14ac:dyDescent="0.25">
      <c r="B1953" s="5"/>
      <c r="C1953" s="5"/>
      <c r="D1953" s="5"/>
      <c r="E1953" s="5"/>
      <c r="F1953" s="5"/>
      <c r="G1953" s="5"/>
      <c r="H1953" s="5"/>
      <c r="I1953" s="5"/>
      <c r="J1953" s="5"/>
      <c r="K1953" s="5"/>
      <c r="L1953" s="5"/>
      <c r="M1953" s="5"/>
      <c r="N1953" s="5"/>
      <c r="O1953" s="5"/>
      <c r="P1953" s="5"/>
      <c r="Q1953" s="5"/>
      <c r="R1953" s="5"/>
      <c r="S1953" s="5"/>
      <c r="T1953" s="5"/>
      <c r="U1953" s="5"/>
      <c r="V1953" s="5"/>
      <c r="W1953" s="5"/>
      <c r="X1953" s="5"/>
      <c r="Y1953" s="5"/>
      <c r="Z1953" s="5"/>
      <c r="AA1953" s="5"/>
      <c r="AB1953" s="5"/>
      <c r="AC1953" s="5"/>
      <c r="AD1953" s="5"/>
      <c r="AE1953" s="5"/>
      <c r="AF1953" s="5"/>
      <c r="AG1953" s="5"/>
      <c r="AH1953" s="5"/>
      <c r="AI1953" s="5"/>
      <c r="AJ1953" s="5"/>
      <c r="AK1953" s="5"/>
      <c r="AL1953" s="5"/>
      <c r="AM1953" s="5"/>
      <c r="AN1953" s="5"/>
      <c r="AO1953" s="5"/>
      <c r="AP1953" s="5"/>
      <c r="AQ1953" s="5"/>
      <c r="AR1953" s="5"/>
      <c r="AS1953" s="5"/>
      <c r="AT1953" s="5"/>
      <c r="AU1953" s="5"/>
      <c r="AV1953" s="5"/>
      <c r="AW1953" s="5"/>
      <c r="AX1953" s="5"/>
      <c r="AY1953" s="5"/>
      <c r="AZ1953" s="5"/>
      <c r="BA1953" s="5"/>
      <c r="BB1953" s="5"/>
      <c r="BC1953" s="5"/>
      <c r="BD1953" s="5"/>
      <c r="BE1953" s="5"/>
      <c r="BF1953" s="5"/>
      <c r="BG1953" s="5"/>
      <c r="BH1953" s="5"/>
      <c r="BI1953" s="5"/>
      <c r="BJ1953" s="5"/>
      <c r="BK1953" s="5"/>
      <c r="BL1953" s="5"/>
      <c r="BM1953" s="5"/>
      <c r="BN1953" s="5"/>
      <c r="BO1953" s="5"/>
      <c r="BP1953" s="5"/>
      <c r="BQ1953" s="5"/>
      <c r="BR1953" s="5"/>
      <c r="BS1953" s="5"/>
      <c r="BT1953" s="5"/>
      <c r="BU1953" s="5"/>
      <c r="BV1953" s="5"/>
      <c r="BW1953" s="5"/>
      <c r="BX1953" s="5"/>
      <c r="BY1953" s="5"/>
      <c r="BZ1953" s="5"/>
      <c r="CA1953" s="5"/>
      <c r="CB1953" s="5"/>
      <c r="CC1953" s="5"/>
      <c r="CD1953" s="5"/>
      <c r="CE1953" s="5"/>
      <c r="CF1953" s="5"/>
      <c r="CG1953" s="5"/>
      <c r="CH1953" s="5"/>
      <c r="CI1953" s="5"/>
      <c r="CJ1953" s="5"/>
      <c r="CK1953" s="5"/>
      <c r="CL1953" s="5"/>
      <c r="CM1953" s="5"/>
      <c r="CN1953" s="5"/>
      <c r="CO1953" s="5"/>
      <c r="CP1953" s="5"/>
      <c r="CQ1953" s="5"/>
      <c r="CR1953" s="5"/>
      <c r="CS1953" s="5"/>
      <c r="CT1953" s="5"/>
      <c r="CU1953" s="5"/>
      <c r="CV1953" s="5"/>
    </row>
    <row r="1954" spans="2:100" x14ac:dyDescent="0.25"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  <c r="AI1954" s="3"/>
      <c r="AJ1954" s="3"/>
      <c r="AK1954" s="3"/>
      <c r="AL1954" s="3"/>
      <c r="AM1954" s="3"/>
      <c r="AN1954" s="3"/>
      <c r="AO1954" s="3"/>
      <c r="AP1954" s="3"/>
      <c r="AQ1954" s="3"/>
      <c r="AR1954" s="3"/>
      <c r="AS1954" s="3"/>
      <c r="AT1954" s="3"/>
      <c r="AU1954" s="3"/>
      <c r="AV1954" s="3"/>
      <c r="AW1954" s="3"/>
      <c r="AX1954" s="3"/>
      <c r="AY1954" s="3"/>
      <c r="AZ1954" s="3"/>
      <c r="BA1954" s="3"/>
      <c r="BB1954" s="3"/>
      <c r="BC1954" s="3"/>
      <c r="BD1954" s="3"/>
      <c r="BE1954" s="3"/>
      <c r="BF1954" s="3"/>
      <c r="BG1954" s="3"/>
      <c r="BH1954" s="3"/>
      <c r="BI1954" s="3"/>
      <c r="BJ1954" s="3"/>
      <c r="BK1954" s="3"/>
      <c r="BL1954" s="3"/>
      <c r="BM1954" s="3"/>
      <c r="BN1954" s="3"/>
      <c r="BO1954" s="3"/>
      <c r="BP1954" s="3"/>
      <c r="BQ1954" s="3"/>
      <c r="BR1954" s="3"/>
      <c r="BS1954" s="3"/>
      <c r="BT1954" s="3"/>
      <c r="BU1954" s="3"/>
      <c r="BV1954" s="3"/>
      <c r="BW1954" s="3"/>
      <c r="BX1954" s="3"/>
      <c r="BY1954" s="3"/>
      <c r="BZ1954" s="3"/>
      <c r="CA1954" s="3"/>
      <c r="CB1954" s="3"/>
      <c r="CC1954" s="3"/>
      <c r="CD1954" s="3"/>
      <c r="CE1954" s="3"/>
      <c r="CF1954" s="3"/>
      <c r="CG1954" s="3"/>
      <c r="CH1954" s="3"/>
      <c r="CI1954" s="3"/>
      <c r="CJ1954" s="3"/>
      <c r="CK1954" s="3"/>
      <c r="CL1954" s="3"/>
      <c r="CM1954" s="3"/>
      <c r="CN1954" s="3"/>
      <c r="CO1954" s="3"/>
      <c r="CP1954" s="3"/>
      <c r="CQ1954" s="3"/>
      <c r="CR1954" s="3"/>
      <c r="CS1954" s="3"/>
      <c r="CT1954" s="3"/>
      <c r="CU1954" s="3"/>
      <c r="CV1954" s="3"/>
    </row>
    <row r="1955" spans="2:100" x14ac:dyDescent="0.25">
      <c r="B1955" s="4"/>
      <c r="C1955" s="4"/>
      <c r="D1955" s="4"/>
      <c r="E1955" s="4"/>
      <c r="F1955" s="4"/>
      <c r="G1955" s="4"/>
      <c r="H1955" s="4"/>
      <c r="I1955" s="4"/>
      <c r="J1955" s="4"/>
      <c r="K1955" s="4"/>
      <c r="L1955" s="4"/>
      <c r="M1955" s="4"/>
      <c r="N1955" s="4"/>
      <c r="O1955" s="4"/>
      <c r="P1955" s="4"/>
      <c r="Q1955" s="4"/>
      <c r="R1955" s="4"/>
      <c r="S1955" s="4"/>
      <c r="T1955" s="4"/>
      <c r="U1955" s="4"/>
      <c r="V1955" s="4"/>
      <c r="W1955" s="4"/>
      <c r="X1955" s="4"/>
      <c r="Y1955" s="4"/>
      <c r="Z1955" s="4"/>
      <c r="AA1955" s="4"/>
      <c r="AB1955" s="4"/>
      <c r="AC1955" s="4"/>
      <c r="AD1955" s="4"/>
      <c r="AE1955" s="4"/>
      <c r="AF1955" s="4"/>
      <c r="AG1955" s="4"/>
      <c r="AH1955" s="4"/>
      <c r="AI1955" s="4"/>
      <c r="AJ1955" s="4"/>
      <c r="AK1955" s="4"/>
      <c r="AL1955" s="4"/>
      <c r="AM1955" s="4"/>
      <c r="AN1955" s="4"/>
      <c r="AO1955" s="4"/>
      <c r="AP1955" s="4"/>
      <c r="AQ1955" s="4"/>
      <c r="AR1955" s="4"/>
      <c r="AS1955" s="4"/>
      <c r="AT1955" s="4"/>
      <c r="AU1955" s="4"/>
      <c r="AV1955" s="4"/>
      <c r="AW1955" s="4"/>
      <c r="AX1955" s="4"/>
      <c r="AY1955" s="4"/>
      <c r="AZ1955" s="4"/>
      <c r="BA1955" s="4"/>
      <c r="BB1955" s="4"/>
      <c r="BC1955" s="4"/>
      <c r="BD1955" s="4"/>
      <c r="BE1955" s="4"/>
      <c r="BF1955" s="4"/>
      <c r="BG1955" s="4"/>
      <c r="BH1955" s="4"/>
      <c r="BI1955" s="4"/>
      <c r="BJ1955" s="4"/>
      <c r="BK1955" s="4"/>
      <c r="BL1955" s="4"/>
      <c r="BM1955" s="4"/>
      <c r="BN1955" s="4"/>
      <c r="BO1955" s="4"/>
      <c r="BP1955" s="4"/>
      <c r="BQ1955" s="4"/>
      <c r="BR1955" s="4"/>
      <c r="BS1955" s="4"/>
      <c r="BT1955" s="4"/>
      <c r="BU1955" s="4"/>
      <c r="BV1955" s="4"/>
      <c r="BW1955" s="4"/>
      <c r="BX1955" s="4"/>
      <c r="BY1955" s="4"/>
      <c r="BZ1955" s="4"/>
      <c r="CA1955" s="4"/>
      <c r="CB1955" s="4"/>
      <c r="CC1955" s="4"/>
      <c r="CD1955" s="4"/>
      <c r="CE1955" s="4"/>
      <c r="CF1955" s="4"/>
      <c r="CG1955" s="4"/>
      <c r="CH1955" s="4"/>
      <c r="CI1955" s="4"/>
      <c r="CJ1955" s="4"/>
      <c r="CK1955" s="4"/>
      <c r="CL1955" s="4"/>
      <c r="CM1955" s="4"/>
      <c r="CN1955" s="4"/>
      <c r="CO1955" s="4"/>
      <c r="CP1955" s="4"/>
      <c r="CQ1955" s="4"/>
      <c r="CR1955" s="4"/>
      <c r="CS1955" s="4"/>
      <c r="CT1955" s="4"/>
      <c r="CU1955" s="4"/>
      <c r="CV1955" s="4"/>
    </row>
    <row r="1956" spans="2:100" x14ac:dyDescent="0.25">
      <c r="B1956" s="5"/>
      <c r="C1956" s="5"/>
      <c r="D1956" s="5"/>
      <c r="E1956" s="5"/>
      <c r="F1956" s="5"/>
      <c r="G1956" s="5"/>
      <c r="H1956" s="5"/>
      <c r="I1956" s="5"/>
      <c r="J1956" s="5"/>
      <c r="K1956" s="5"/>
      <c r="L1956" s="5"/>
      <c r="M1956" s="5"/>
      <c r="N1956" s="5"/>
      <c r="O1956" s="5"/>
      <c r="P1956" s="5"/>
      <c r="Q1956" s="5"/>
      <c r="R1956" s="5"/>
      <c r="S1956" s="5"/>
      <c r="T1956" s="5"/>
      <c r="U1956" s="5"/>
      <c r="V1956" s="5"/>
      <c r="W1956" s="5"/>
      <c r="X1956" s="5"/>
      <c r="Y1956" s="5"/>
      <c r="Z1956" s="5"/>
      <c r="AA1956" s="5"/>
      <c r="AB1956" s="5"/>
      <c r="AC1956" s="5"/>
      <c r="AD1956" s="5"/>
      <c r="AE1956" s="5"/>
      <c r="AF1956" s="5"/>
      <c r="AG1956" s="5"/>
      <c r="AH1956" s="5"/>
      <c r="AI1956" s="5"/>
      <c r="AJ1956" s="5"/>
      <c r="AK1956" s="5"/>
      <c r="AL1956" s="5"/>
      <c r="AM1956" s="5"/>
      <c r="AN1956" s="5"/>
      <c r="AO1956" s="5"/>
      <c r="AP1956" s="5"/>
      <c r="AQ1956" s="5"/>
      <c r="AR1956" s="5"/>
      <c r="AS1956" s="5"/>
      <c r="AT1956" s="5"/>
      <c r="AU1956" s="5"/>
      <c r="AV1956" s="5"/>
      <c r="AW1956" s="5"/>
      <c r="AX1956" s="5"/>
      <c r="AY1956" s="5"/>
      <c r="AZ1956" s="5"/>
      <c r="BA1956" s="5"/>
      <c r="BB1956" s="5"/>
      <c r="BC1956" s="5"/>
      <c r="BD1956" s="5"/>
      <c r="BE1956" s="5"/>
      <c r="BF1956" s="5"/>
      <c r="BG1956" s="5"/>
      <c r="BH1956" s="5"/>
      <c r="BI1956" s="5"/>
      <c r="BJ1956" s="5"/>
      <c r="BK1956" s="5"/>
      <c r="BL1956" s="5"/>
      <c r="BM1956" s="5"/>
      <c r="BN1956" s="5"/>
      <c r="BO1956" s="5"/>
      <c r="BP1956" s="5"/>
      <c r="BQ1956" s="5"/>
      <c r="BR1956" s="5"/>
      <c r="BS1956" s="5"/>
      <c r="BT1956" s="5"/>
      <c r="BU1956" s="5"/>
      <c r="BV1956" s="5"/>
      <c r="BW1956" s="5"/>
      <c r="BX1956" s="5"/>
      <c r="BY1956" s="5"/>
      <c r="BZ1956" s="5"/>
      <c r="CA1956" s="5"/>
      <c r="CB1956" s="5"/>
      <c r="CC1956" s="5"/>
      <c r="CD1956" s="5"/>
      <c r="CE1956" s="5"/>
      <c r="CF1956" s="5"/>
      <c r="CG1956" s="5"/>
      <c r="CH1956" s="5"/>
      <c r="CI1956" s="5"/>
      <c r="CJ1956" s="5"/>
      <c r="CK1956" s="5"/>
      <c r="CL1956" s="5"/>
      <c r="CM1956" s="5"/>
      <c r="CN1956" s="5"/>
      <c r="CO1956" s="5"/>
      <c r="CP1956" s="5"/>
      <c r="CQ1956" s="5"/>
      <c r="CR1956" s="5"/>
      <c r="CS1956" s="5"/>
      <c r="CT1956" s="5"/>
      <c r="CU1956" s="5"/>
      <c r="CV1956" s="5"/>
    </row>
    <row r="1957" spans="2:100" x14ac:dyDescent="0.25"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  <c r="AI1957" s="3"/>
      <c r="AJ1957" s="3"/>
      <c r="AK1957" s="3"/>
      <c r="AL1957" s="3"/>
      <c r="AM1957" s="3"/>
      <c r="AN1957" s="3"/>
      <c r="AO1957" s="3"/>
      <c r="AP1957" s="3"/>
      <c r="AQ1957" s="3"/>
      <c r="AR1957" s="3"/>
      <c r="AS1957" s="3"/>
      <c r="AT1957" s="3"/>
      <c r="AU1957" s="3"/>
      <c r="AV1957" s="3"/>
      <c r="AW1957" s="3"/>
      <c r="AX1957" s="3"/>
      <c r="AY1957" s="3"/>
      <c r="AZ1957" s="3"/>
      <c r="BA1957" s="3"/>
      <c r="BB1957" s="3"/>
      <c r="BC1957" s="3"/>
      <c r="BD1957" s="3"/>
      <c r="BE1957" s="3"/>
      <c r="BF1957" s="3"/>
      <c r="BG1957" s="3"/>
      <c r="BH1957" s="3"/>
      <c r="BI1957" s="3"/>
      <c r="BJ1957" s="3"/>
      <c r="BK1957" s="3"/>
      <c r="BL1957" s="3"/>
      <c r="BM1957" s="3"/>
      <c r="BN1957" s="3"/>
      <c r="BO1957" s="3"/>
      <c r="BP1957" s="3"/>
      <c r="BQ1957" s="3"/>
      <c r="BR1957" s="3"/>
      <c r="BS1957" s="3"/>
      <c r="BT1957" s="3"/>
      <c r="BU1957" s="3"/>
      <c r="BV1957" s="3"/>
      <c r="BW1957" s="3"/>
      <c r="BX1957" s="3"/>
      <c r="BY1957" s="3"/>
      <c r="BZ1957" s="3"/>
      <c r="CA1957" s="3"/>
      <c r="CB1957" s="3"/>
      <c r="CC1957" s="3"/>
      <c r="CD1957" s="3"/>
      <c r="CE1957" s="3"/>
      <c r="CF1957" s="3"/>
      <c r="CG1957" s="3"/>
      <c r="CH1957" s="3"/>
      <c r="CI1957" s="3"/>
      <c r="CJ1957" s="3"/>
      <c r="CK1957" s="3"/>
      <c r="CL1957" s="3"/>
      <c r="CM1957" s="3"/>
      <c r="CN1957" s="3"/>
      <c r="CO1957" s="3"/>
      <c r="CP1957" s="3"/>
      <c r="CQ1957" s="3"/>
      <c r="CR1957" s="3"/>
      <c r="CS1957" s="3"/>
      <c r="CT1957" s="3"/>
      <c r="CU1957" s="3"/>
      <c r="CV1957" s="3"/>
    </row>
    <row r="1958" spans="2:100" x14ac:dyDescent="0.25">
      <c r="B1958" s="4"/>
      <c r="C1958" s="4"/>
      <c r="D1958" s="4"/>
      <c r="E1958" s="4"/>
      <c r="F1958" s="4"/>
      <c r="G1958" s="4"/>
      <c r="H1958" s="4"/>
      <c r="I1958" s="4"/>
      <c r="J1958" s="4"/>
      <c r="K1958" s="4"/>
      <c r="L1958" s="4"/>
      <c r="M1958" s="4"/>
      <c r="N1958" s="4"/>
      <c r="O1958" s="4"/>
      <c r="P1958" s="4"/>
      <c r="Q1958" s="4"/>
      <c r="R1958" s="4"/>
      <c r="S1958" s="4"/>
      <c r="T1958" s="4"/>
      <c r="U1958" s="4"/>
      <c r="V1958" s="4"/>
      <c r="W1958" s="4"/>
      <c r="X1958" s="4"/>
      <c r="Y1958" s="4"/>
      <c r="Z1958" s="4"/>
      <c r="AA1958" s="4"/>
      <c r="AB1958" s="4"/>
      <c r="AC1958" s="4"/>
      <c r="AD1958" s="4"/>
      <c r="AE1958" s="4"/>
      <c r="AF1958" s="4"/>
      <c r="AG1958" s="4"/>
      <c r="AH1958" s="4"/>
      <c r="AI1958" s="4"/>
      <c r="AJ1958" s="4"/>
      <c r="AK1958" s="4"/>
      <c r="AL1958" s="4"/>
      <c r="AM1958" s="4"/>
      <c r="AN1958" s="4"/>
      <c r="AO1958" s="4"/>
      <c r="AP1958" s="4"/>
      <c r="AQ1958" s="4"/>
      <c r="AR1958" s="4"/>
      <c r="AS1958" s="4"/>
      <c r="AT1958" s="4"/>
      <c r="AU1958" s="4"/>
      <c r="AV1958" s="4"/>
      <c r="AW1958" s="4"/>
      <c r="AX1958" s="4"/>
      <c r="AY1958" s="4"/>
      <c r="AZ1958" s="4"/>
      <c r="BA1958" s="4"/>
      <c r="BB1958" s="4"/>
      <c r="BC1958" s="4"/>
      <c r="BD1958" s="4"/>
      <c r="BE1958" s="4"/>
      <c r="BF1958" s="4"/>
      <c r="BG1958" s="4"/>
      <c r="BH1958" s="4"/>
      <c r="BI1958" s="4"/>
      <c r="BJ1958" s="4"/>
      <c r="BK1958" s="4"/>
      <c r="BL1958" s="4"/>
      <c r="BM1958" s="4"/>
      <c r="BN1958" s="4"/>
      <c r="BO1958" s="4"/>
      <c r="BP1958" s="4"/>
      <c r="BQ1958" s="4"/>
      <c r="BR1958" s="4"/>
      <c r="BS1958" s="4"/>
      <c r="BT1958" s="4"/>
      <c r="BU1958" s="4"/>
      <c r="BV1958" s="4"/>
      <c r="BW1958" s="4"/>
      <c r="BX1958" s="4"/>
      <c r="BY1958" s="4"/>
      <c r="BZ1958" s="4"/>
      <c r="CA1958" s="4"/>
      <c r="CB1958" s="4"/>
      <c r="CC1958" s="4"/>
      <c r="CD1958" s="4"/>
      <c r="CE1958" s="4"/>
      <c r="CF1958" s="4"/>
      <c r="CG1958" s="4"/>
      <c r="CH1958" s="4"/>
      <c r="CI1958" s="4"/>
      <c r="CJ1958" s="4"/>
      <c r="CK1958" s="4"/>
      <c r="CL1958" s="4"/>
      <c r="CM1958" s="4"/>
      <c r="CN1958" s="4"/>
      <c r="CO1958" s="4"/>
      <c r="CP1958" s="4"/>
      <c r="CQ1958" s="4"/>
      <c r="CR1958" s="4"/>
      <c r="CS1958" s="4"/>
      <c r="CT1958" s="4"/>
      <c r="CU1958" s="4"/>
      <c r="CV1958" s="4"/>
    </row>
    <row r="1959" spans="2:100" x14ac:dyDescent="0.25">
      <c r="B1959" s="5"/>
      <c r="C1959" s="5"/>
      <c r="D1959" s="5"/>
      <c r="E1959" s="5"/>
      <c r="F1959" s="5"/>
      <c r="G1959" s="5"/>
      <c r="H1959" s="5"/>
      <c r="I1959" s="5"/>
      <c r="J1959" s="5"/>
      <c r="K1959" s="5"/>
      <c r="L1959" s="5"/>
      <c r="M1959" s="5"/>
      <c r="N1959" s="5"/>
      <c r="O1959" s="5"/>
      <c r="P1959" s="5"/>
      <c r="Q1959" s="5"/>
      <c r="R1959" s="5"/>
      <c r="S1959" s="5"/>
      <c r="T1959" s="5"/>
      <c r="U1959" s="5"/>
      <c r="V1959" s="5"/>
      <c r="W1959" s="5"/>
      <c r="X1959" s="5"/>
      <c r="Y1959" s="5"/>
      <c r="Z1959" s="5"/>
      <c r="AA1959" s="5"/>
      <c r="AB1959" s="5"/>
      <c r="AC1959" s="5"/>
      <c r="AD1959" s="5"/>
      <c r="AE1959" s="5"/>
      <c r="AF1959" s="5"/>
      <c r="AG1959" s="5"/>
      <c r="AH1959" s="5"/>
      <c r="AI1959" s="5"/>
      <c r="AJ1959" s="5"/>
      <c r="AK1959" s="5"/>
      <c r="AL1959" s="5"/>
      <c r="AM1959" s="5"/>
      <c r="AN1959" s="5"/>
      <c r="AO1959" s="5"/>
      <c r="AP1959" s="5"/>
      <c r="AQ1959" s="5"/>
      <c r="AR1959" s="5"/>
      <c r="AS1959" s="5"/>
      <c r="AT1959" s="5"/>
      <c r="AU1959" s="5"/>
      <c r="AV1959" s="5"/>
      <c r="AW1959" s="5"/>
      <c r="AX1959" s="5"/>
      <c r="AY1959" s="5"/>
      <c r="AZ1959" s="5"/>
      <c r="BA1959" s="5"/>
      <c r="BB1959" s="5"/>
      <c r="BC1959" s="5"/>
      <c r="BD1959" s="5"/>
      <c r="BE1959" s="5"/>
      <c r="BF1959" s="5"/>
      <c r="BG1959" s="5"/>
      <c r="BH1959" s="5"/>
      <c r="BI1959" s="5"/>
      <c r="BJ1959" s="5"/>
      <c r="BK1959" s="5"/>
      <c r="BL1959" s="5"/>
      <c r="BM1959" s="5"/>
      <c r="BN1959" s="5"/>
      <c r="BO1959" s="5"/>
      <c r="BP1959" s="5"/>
      <c r="BQ1959" s="5"/>
      <c r="BR1959" s="5"/>
      <c r="BS1959" s="5"/>
      <c r="BT1959" s="5"/>
      <c r="BU1959" s="5"/>
      <c r="BV1959" s="5"/>
      <c r="BW1959" s="5"/>
      <c r="BX1959" s="5"/>
      <c r="BY1959" s="5"/>
      <c r="BZ1959" s="5"/>
      <c r="CA1959" s="5"/>
      <c r="CB1959" s="5"/>
      <c r="CC1959" s="5"/>
      <c r="CD1959" s="5"/>
      <c r="CE1959" s="5"/>
      <c r="CF1959" s="5"/>
      <c r="CG1959" s="5"/>
      <c r="CH1959" s="5"/>
      <c r="CI1959" s="5"/>
      <c r="CJ1959" s="5"/>
      <c r="CK1959" s="5"/>
      <c r="CL1959" s="5"/>
      <c r="CM1959" s="5"/>
      <c r="CN1959" s="5"/>
      <c r="CO1959" s="5"/>
      <c r="CP1959" s="5"/>
      <c r="CQ1959" s="5"/>
      <c r="CR1959" s="5"/>
      <c r="CS1959" s="5"/>
      <c r="CT1959" s="5"/>
      <c r="CU1959" s="5"/>
      <c r="CV1959" s="5"/>
    </row>
    <row r="1960" spans="2:100" x14ac:dyDescent="0.25"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  <c r="AI1960" s="3"/>
      <c r="AJ1960" s="3"/>
      <c r="AK1960" s="3"/>
      <c r="AL1960" s="3"/>
      <c r="AM1960" s="3"/>
      <c r="AN1960" s="3"/>
      <c r="AO1960" s="3"/>
      <c r="AP1960" s="3"/>
      <c r="AQ1960" s="3"/>
      <c r="AR1960" s="3"/>
      <c r="AS1960" s="3"/>
      <c r="AT1960" s="3"/>
      <c r="AU1960" s="3"/>
      <c r="AV1960" s="3"/>
      <c r="AW1960" s="3"/>
      <c r="AX1960" s="3"/>
      <c r="AY1960" s="3"/>
      <c r="AZ1960" s="3"/>
      <c r="BA1960" s="3"/>
      <c r="BB1960" s="3"/>
      <c r="BC1960" s="3"/>
      <c r="BD1960" s="3"/>
      <c r="BE1960" s="3"/>
      <c r="BF1960" s="3"/>
      <c r="BG1960" s="3"/>
      <c r="BH1960" s="3"/>
      <c r="BI1960" s="3"/>
      <c r="BJ1960" s="3"/>
      <c r="BK1960" s="3"/>
      <c r="BL1960" s="3"/>
      <c r="BM1960" s="3"/>
      <c r="BN1960" s="3"/>
      <c r="BO1960" s="3"/>
      <c r="BP1960" s="3"/>
      <c r="BQ1960" s="3"/>
      <c r="BR1960" s="3"/>
      <c r="BS1960" s="3"/>
      <c r="BT1960" s="3"/>
      <c r="BU1960" s="3"/>
      <c r="BV1960" s="3"/>
      <c r="BW1960" s="3"/>
      <c r="BX1960" s="3"/>
      <c r="BY1960" s="3"/>
      <c r="BZ1960" s="3"/>
      <c r="CA1960" s="3"/>
      <c r="CB1960" s="3"/>
      <c r="CC1960" s="3"/>
      <c r="CD1960" s="3"/>
      <c r="CE1960" s="3"/>
      <c r="CF1960" s="3"/>
      <c r="CG1960" s="3"/>
      <c r="CH1960" s="3"/>
      <c r="CI1960" s="3"/>
      <c r="CJ1960" s="3"/>
      <c r="CK1960" s="3"/>
      <c r="CL1960" s="3"/>
      <c r="CM1960" s="3"/>
      <c r="CN1960" s="3"/>
      <c r="CO1960" s="3"/>
      <c r="CP1960" s="3"/>
      <c r="CQ1960" s="3"/>
      <c r="CR1960" s="3"/>
      <c r="CS1960" s="3"/>
      <c r="CT1960" s="3"/>
      <c r="CU1960" s="3"/>
      <c r="CV1960" s="3"/>
    </row>
    <row r="1961" spans="2:100" x14ac:dyDescent="0.25">
      <c r="B1961" s="4"/>
      <c r="C1961" s="4"/>
      <c r="D1961" s="4"/>
      <c r="E1961" s="4"/>
      <c r="F1961" s="4"/>
      <c r="G1961" s="4"/>
      <c r="H1961" s="4"/>
      <c r="I1961" s="4"/>
      <c r="J1961" s="4"/>
      <c r="K1961" s="4"/>
      <c r="L1961" s="4"/>
      <c r="M1961" s="4"/>
      <c r="N1961" s="4"/>
      <c r="O1961" s="4"/>
      <c r="P1961" s="4"/>
      <c r="Q1961" s="4"/>
      <c r="R1961" s="4"/>
      <c r="S1961" s="4"/>
      <c r="T1961" s="4"/>
      <c r="U1961" s="4"/>
      <c r="V1961" s="4"/>
      <c r="W1961" s="4"/>
      <c r="X1961" s="4"/>
      <c r="Y1961" s="4"/>
      <c r="Z1961" s="4"/>
      <c r="AA1961" s="4"/>
      <c r="AB1961" s="4"/>
      <c r="AC1961" s="4"/>
      <c r="AD1961" s="4"/>
      <c r="AE1961" s="4"/>
      <c r="AF1961" s="4"/>
      <c r="AG1961" s="4"/>
      <c r="AH1961" s="4"/>
      <c r="AI1961" s="4"/>
      <c r="AJ1961" s="4"/>
      <c r="AK1961" s="4"/>
      <c r="AL1961" s="4"/>
      <c r="AM1961" s="4"/>
      <c r="AN1961" s="4"/>
      <c r="AO1961" s="4"/>
      <c r="AP1961" s="4"/>
      <c r="AQ1961" s="4"/>
      <c r="AR1961" s="4"/>
      <c r="AS1961" s="4"/>
      <c r="AT1961" s="4"/>
      <c r="AU1961" s="4"/>
      <c r="AV1961" s="4"/>
      <c r="AW1961" s="4"/>
      <c r="AX1961" s="4"/>
      <c r="AY1961" s="4"/>
      <c r="AZ1961" s="4"/>
      <c r="BA1961" s="4"/>
      <c r="BB1961" s="4"/>
      <c r="BC1961" s="4"/>
      <c r="BD1961" s="4"/>
      <c r="BE1961" s="4"/>
      <c r="BF1961" s="4"/>
      <c r="BG1961" s="4"/>
      <c r="BH1961" s="4"/>
      <c r="BI1961" s="4"/>
      <c r="BJ1961" s="4"/>
      <c r="BK1961" s="4"/>
      <c r="BL1961" s="4"/>
      <c r="BM1961" s="4"/>
      <c r="BN1961" s="4"/>
      <c r="BO1961" s="4"/>
      <c r="BP1961" s="4"/>
      <c r="BQ1961" s="4"/>
      <c r="BR1961" s="4"/>
      <c r="BS1961" s="4"/>
      <c r="BT1961" s="4"/>
      <c r="BU1961" s="4"/>
      <c r="BV1961" s="4"/>
      <c r="BW1961" s="4"/>
      <c r="BX1961" s="4"/>
      <c r="BY1961" s="4"/>
      <c r="BZ1961" s="4"/>
      <c r="CA1961" s="4"/>
      <c r="CB1961" s="4"/>
      <c r="CC1961" s="4"/>
      <c r="CD1961" s="4"/>
      <c r="CE1961" s="4"/>
      <c r="CF1961" s="4"/>
      <c r="CG1961" s="4"/>
      <c r="CH1961" s="4"/>
      <c r="CI1961" s="4"/>
      <c r="CJ1961" s="4"/>
      <c r="CK1961" s="4"/>
      <c r="CL1961" s="4"/>
      <c r="CM1961" s="4"/>
      <c r="CN1961" s="4"/>
      <c r="CO1961" s="4"/>
      <c r="CP1961" s="4"/>
      <c r="CQ1961" s="4"/>
      <c r="CR1961" s="4"/>
      <c r="CS1961" s="4"/>
      <c r="CT1961" s="4"/>
      <c r="CU1961" s="4"/>
      <c r="CV1961" s="4"/>
    </row>
    <row r="1962" spans="2:100" x14ac:dyDescent="0.25">
      <c r="B1962" s="5"/>
      <c r="C1962" s="5"/>
      <c r="D1962" s="5"/>
      <c r="E1962" s="5"/>
      <c r="F1962" s="5"/>
      <c r="G1962" s="5"/>
      <c r="H1962" s="5"/>
      <c r="I1962" s="5"/>
      <c r="J1962" s="5"/>
      <c r="K1962" s="5"/>
      <c r="L1962" s="5"/>
      <c r="M1962" s="5"/>
      <c r="N1962" s="5"/>
      <c r="O1962" s="5"/>
      <c r="P1962" s="5"/>
      <c r="Q1962" s="5"/>
      <c r="R1962" s="5"/>
      <c r="S1962" s="5"/>
      <c r="T1962" s="5"/>
      <c r="U1962" s="5"/>
      <c r="V1962" s="5"/>
      <c r="W1962" s="5"/>
      <c r="X1962" s="5"/>
      <c r="Y1962" s="5"/>
      <c r="Z1962" s="5"/>
      <c r="AA1962" s="5"/>
      <c r="AB1962" s="5"/>
      <c r="AC1962" s="5"/>
      <c r="AD1962" s="5"/>
      <c r="AE1962" s="5"/>
      <c r="AF1962" s="5"/>
      <c r="AG1962" s="5"/>
      <c r="AH1962" s="5"/>
      <c r="AI1962" s="5"/>
      <c r="AJ1962" s="5"/>
      <c r="AK1962" s="5"/>
      <c r="AL1962" s="5"/>
      <c r="AM1962" s="5"/>
      <c r="AN1962" s="5"/>
      <c r="AO1962" s="5"/>
      <c r="AP1962" s="5"/>
      <c r="AQ1962" s="5"/>
      <c r="AR1962" s="5"/>
      <c r="AS1962" s="5"/>
      <c r="AT1962" s="5"/>
      <c r="AU1962" s="5"/>
      <c r="AV1962" s="5"/>
      <c r="AW1962" s="5"/>
      <c r="AX1962" s="5"/>
      <c r="AY1962" s="5"/>
      <c r="AZ1962" s="5"/>
      <c r="BA1962" s="5"/>
      <c r="BB1962" s="5"/>
      <c r="BC1962" s="5"/>
      <c r="BD1962" s="5"/>
      <c r="BE1962" s="5"/>
      <c r="BF1962" s="5"/>
      <c r="BG1962" s="5"/>
      <c r="BH1962" s="5"/>
      <c r="BI1962" s="5"/>
      <c r="BJ1962" s="5"/>
      <c r="BK1962" s="5"/>
      <c r="BL1962" s="5"/>
      <c r="BM1962" s="5"/>
      <c r="BN1962" s="5"/>
      <c r="BO1962" s="5"/>
      <c r="BP1962" s="5"/>
      <c r="BQ1962" s="5"/>
      <c r="BR1962" s="5"/>
      <c r="BS1962" s="5"/>
      <c r="BT1962" s="5"/>
      <c r="BU1962" s="5"/>
      <c r="BV1962" s="5"/>
      <c r="BW1962" s="5"/>
      <c r="BX1962" s="5"/>
      <c r="BY1962" s="5"/>
      <c r="BZ1962" s="5"/>
      <c r="CA1962" s="5"/>
      <c r="CB1962" s="5"/>
      <c r="CC1962" s="5"/>
      <c r="CD1962" s="5"/>
      <c r="CE1962" s="5"/>
      <c r="CF1962" s="5"/>
      <c r="CG1962" s="5"/>
      <c r="CH1962" s="5"/>
      <c r="CI1962" s="5"/>
      <c r="CJ1962" s="5"/>
      <c r="CK1962" s="5"/>
      <c r="CL1962" s="5"/>
      <c r="CM1962" s="5"/>
      <c r="CN1962" s="5"/>
      <c r="CO1962" s="5"/>
      <c r="CP1962" s="5"/>
      <c r="CQ1962" s="5"/>
      <c r="CR1962" s="5"/>
      <c r="CS1962" s="5"/>
      <c r="CT1962" s="5"/>
      <c r="CU1962" s="5"/>
      <c r="CV1962" s="5"/>
    </row>
    <row r="1963" spans="2:100" x14ac:dyDescent="0.25"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  <c r="AI1963" s="3"/>
      <c r="AJ1963" s="3"/>
      <c r="AK1963" s="3"/>
      <c r="AL1963" s="3"/>
      <c r="AM1963" s="3"/>
      <c r="AN1963" s="3"/>
      <c r="AO1963" s="3"/>
      <c r="AP1963" s="3"/>
      <c r="AQ1963" s="3"/>
      <c r="AR1963" s="3"/>
      <c r="AS1963" s="3"/>
      <c r="AT1963" s="3"/>
      <c r="AU1963" s="3"/>
      <c r="AV1963" s="3"/>
      <c r="AW1963" s="3"/>
      <c r="AX1963" s="3"/>
      <c r="AY1963" s="3"/>
      <c r="AZ1963" s="3"/>
      <c r="BA1963" s="3"/>
      <c r="BB1963" s="3"/>
      <c r="BC1963" s="3"/>
      <c r="BD1963" s="3"/>
      <c r="BE1963" s="3"/>
      <c r="BF1963" s="3"/>
      <c r="BG1963" s="3"/>
      <c r="BH1963" s="3"/>
      <c r="BI1963" s="3"/>
      <c r="BJ1963" s="3"/>
      <c r="BK1963" s="3"/>
      <c r="BL1963" s="3"/>
      <c r="BM1963" s="3"/>
      <c r="BN1963" s="3"/>
      <c r="BO1963" s="3"/>
      <c r="BP1963" s="3"/>
      <c r="BQ1963" s="3"/>
      <c r="BR1963" s="3"/>
      <c r="BS1963" s="3"/>
      <c r="BT1963" s="3"/>
      <c r="BU1963" s="3"/>
      <c r="BV1963" s="3"/>
      <c r="BW1963" s="3"/>
      <c r="BX1963" s="3"/>
      <c r="BY1963" s="3"/>
      <c r="BZ1963" s="3"/>
      <c r="CA1963" s="3"/>
      <c r="CB1963" s="3"/>
      <c r="CC1963" s="3"/>
      <c r="CD1963" s="3"/>
      <c r="CE1963" s="3"/>
      <c r="CF1963" s="3"/>
      <c r="CG1963" s="3"/>
      <c r="CH1963" s="3"/>
      <c r="CI1963" s="3"/>
      <c r="CJ1963" s="3"/>
      <c r="CK1963" s="3"/>
      <c r="CL1963" s="3"/>
      <c r="CM1963" s="3"/>
      <c r="CN1963" s="3"/>
      <c r="CO1963" s="3"/>
      <c r="CP1963" s="3"/>
      <c r="CQ1963" s="3"/>
      <c r="CR1963" s="3"/>
      <c r="CS1963" s="3"/>
      <c r="CT1963" s="3"/>
      <c r="CU1963" s="3"/>
      <c r="CV1963" s="3"/>
    </row>
    <row r="1964" spans="2:100" x14ac:dyDescent="0.25">
      <c r="B1964" s="4"/>
      <c r="C1964" s="4"/>
      <c r="D1964" s="4"/>
      <c r="E1964" s="4"/>
      <c r="F1964" s="4"/>
      <c r="G1964" s="4"/>
      <c r="H1964" s="4"/>
      <c r="I1964" s="4"/>
      <c r="J1964" s="4"/>
      <c r="K1964" s="4"/>
      <c r="L1964" s="4"/>
      <c r="M1964" s="4"/>
      <c r="N1964" s="4"/>
      <c r="O1964" s="4"/>
      <c r="P1964" s="4"/>
      <c r="Q1964" s="4"/>
      <c r="R1964" s="4"/>
      <c r="S1964" s="4"/>
      <c r="T1964" s="4"/>
      <c r="U1964" s="4"/>
      <c r="V1964" s="4"/>
      <c r="W1964" s="4"/>
      <c r="X1964" s="4"/>
      <c r="Y1964" s="4"/>
      <c r="Z1964" s="4"/>
      <c r="AA1964" s="4"/>
      <c r="AB1964" s="4"/>
      <c r="AC1964" s="4"/>
      <c r="AD1964" s="4"/>
      <c r="AE1964" s="4"/>
      <c r="AF1964" s="4"/>
      <c r="AG1964" s="4"/>
      <c r="AH1964" s="4"/>
      <c r="AI1964" s="4"/>
      <c r="AJ1964" s="4"/>
      <c r="AK1964" s="4"/>
      <c r="AL1964" s="4"/>
      <c r="AM1964" s="4"/>
      <c r="AN1964" s="4"/>
      <c r="AO1964" s="4"/>
      <c r="AP1964" s="4"/>
      <c r="AQ1964" s="4"/>
      <c r="AR1964" s="4"/>
      <c r="AS1964" s="4"/>
      <c r="AT1964" s="4"/>
      <c r="AU1964" s="4"/>
      <c r="AV1964" s="4"/>
      <c r="AW1964" s="4"/>
      <c r="AX1964" s="4"/>
      <c r="AY1964" s="4"/>
      <c r="AZ1964" s="4"/>
      <c r="BA1964" s="4"/>
      <c r="BB1964" s="4"/>
      <c r="BC1964" s="4"/>
      <c r="BD1964" s="4"/>
      <c r="BE1964" s="4"/>
      <c r="BF1964" s="4"/>
      <c r="BG1964" s="4"/>
      <c r="BH1964" s="4"/>
      <c r="BI1964" s="4"/>
      <c r="BJ1964" s="4"/>
      <c r="BK1964" s="4"/>
      <c r="BL1964" s="4"/>
      <c r="BM1964" s="4"/>
      <c r="BN1964" s="4"/>
      <c r="BO1964" s="4"/>
      <c r="BP1964" s="4"/>
      <c r="BQ1964" s="4"/>
      <c r="BR1964" s="4"/>
      <c r="BS1964" s="4"/>
      <c r="BT1964" s="4"/>
      <c r="BU1964" s="4"/>
      <c r="BV1964" s="4"/>
      <c r="BW1964" s="4"/>
      <c r="BX1964" s="4"/>
      <c r="BY1964" s="4"/>
      <c r="BZ1964" s="4"/>
      <c r="CA1964" s="4"/>
      <c r="CB1964" s="4"/>
      <c r="CC1964" s="4"/>
      <c r="CD1964" s="4"/>
      <c r="CE1964" s="4"/>
      <c r="CF1964" s="4"/>
      <c r="CG1964" s="4"/>
      <c r="CH1964" s="4"/>
      <c r="CI1964" s="4"/>
      <c r="CJ1964" s="4"/>
      <c r="CK1964" s="4"/>
      <c r="CL1964" s="4"/>
      <c r="CM1964" s="4"/>
      <c r="CN1964" s="4"/>
      <c r="CO1964" s="4"/>
      <c r="CP1964" s="4"/>
      <c r="CQ1964" s="4"/>
      <c r="CR1964" s="4"/>
      <c r="CS1964" s="4"/>
      <c r="CT1964" s="4"/>
      <c r="CU1964" s="4"/>
      <c r="CV1964" s="4"/>
    </row>
    <row r="1965" spans="2:100" x14ac:dyDescent="0.25">
      <c r="B1965" s="5"/>
      <c r="C1965" s="5"/>
      <c r="D1965" s="5"/>
      <c r="E1965" s="5"/>
      <c r="F1965" s="5"/>
      <c r="G1965" s="5"/>
      <c r="H1965" s="5"/>
      <c r="I1965" s="5"/>
      <c r="J1965" s="5"/>
      <c r="K1965" s="5"/>
      <c r="L1965" s="5"/>
      <c r="M1965" s="5"/>
      <c r="N1965" s="5"/>
      <c r="O1965" s="5"/>
      <c r="P1965" s="5"/>
      <c r="Q1965" s="5"/>
      <c r="R1965" s="5"/>
      <c r="S1965" s="5"/>
      <c r="T1965" s="5"/>
      <c r="U1965" s="5"/>
      <c r="V1965" s="5"/>
      <c r="W1965" s="5"/>
      <c r="X1965" s="5"/>
      <c r="Y1965" s="5"/>
      <c r="Z1965" s="5"/>
      <c r="AA1965" s="5"/>
      <c r="AB1965" s="5"/>
      <c r="AC1965" s="5"/>
      <c r="AD1965" s="5"/>
      <c r="AE1965" s="5"/>
      <c r="AF1965" s="5"/>
      <c r="AG1965" s="5"/>
      <c r="AH1965" s="5"/>
      <c r="AI1965" s="5"/>
      <c r="AJ1965" s="5"/>
      <c r="AK1965" s="5"/>
      <c r="AL1965" s="5"/>
      <c r="AM1965" s="5"/>
      <c r="AN1965" s="5"/>
      <c r="AO1965" s="5"/>
      <c r="AP1965" s="5"/>
      <c r="AQ1965" s="5"/>
      <c r="AR1965" s="5"/>
      <c r="AS1965" s="5"/>
      <c r="AT1965" s="5"/>
      <c r="AU1965" s="5"/>
      <c r="AV1965" s="5"/>
      <c r="AW1965" s="5"/>
      <c r="AX1965" s="5"/>
      <c r="AY1965" s="5"/>
      <c r="AZ1965" s="5"/>
      <c r="BA1965" s="5"/>
      <c r="BB1965" s="5"/>
      <c r="BC1965" s="5"/>
      <c r="BD1965" s="5"/>
      <c r="BE1965" s="5"/>
      <c r="BF1965" s="5"/>
      <c r="BG1965" s="5"/>
      <c r="BH1965" s="5"/>
      <c r="BI1965" s="5"/>
      <c r="BJ1965" s="5"/>
      <c r="BK1965" s="5"/>
      <c r="BL1965" s="5"/>
      <c r="BM1965" s="5"/>
      <c r="BN1965" s="5"/>
      <c r="BO1965" s="5"/>
      <c r="BP1965" s="5"/>
      <c r="BQ1965" s="5"/>
      <c r="BR1965" s="5"/>
      <c r="BS1965" s="5"/>
      <c r="BT1965" s="5"/>
      <c r="BU1965" s="5"/>
      <c r="BV1965" s="5"/>
      <c r="BW1965" s="5"/>
      <c r="BX1965" s="5"/>
      <c r="BY1965" s="5"/>
      <c r="BZ1965" s="5"/>
      <c r="CA1965" s="5"/>
      <c r="CB1965" s="5"/>
      <c r="CC1965" s="5"/>
      <c r="CD1965" s="5"/>
      <c r="CE1965" s="5"/>
      <c r="CF1965" s="5"/>
      <c r="CG1965" s="5"/>
      <c r="CH1965" s="5"/>
      <c r="CI1965" s="5"/>
      <c r="CJ1965" s="5"/>
      <c r="CK1965" s="5"/>
      <c r="CL1965" s="5"/>
      <c r="CM1965" s="5"/>
      <c r="CN1965" s="5"/>
      <c r="CO1965" s="5"/>
      <c r="CP1965" s="5"/>
      <c r="CQ1965" s="5"/>
      <c r="CR1965" s="5"/>
      <c r="CS1965" s="5"/>
      <c r="CT1965" s="5"/>
      <c r="CU1965" s="5"/>
      <c r="CV1965" s="5"/>
    </row>
    <row r="1966" spans="2:100" x14ac:dyDescent="0.25"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  <c r="AI1966" s="3"/>
      <c r="AJ1966" s="3"/>
      <c r="AK1966" s="3"/>
      <c r="AL1966" s="3"/>
      <c r="AM1966" s="3"/>
      <c r="AN1966" s="3"/>
      <c r="AO1966" s="3"/>
      <c r="AP1966" s="3"/>
      <c r="AQ1966" s="3"/>
      <c r="AR1966" s="3"/>
      <c r="AS1966" s="3"/>
      <c r="AT1966" s="3"/>
      <c r="AU1966" s="3"/>
      <c r="AV1966" s="3"/>
      <c r="AW1966" s="3"/>
      <c r="AX1966" s="3"/>
      <c r="AY1966" s="3"/>
      <c r="AZ1966" s="3"/>
      <c r="BA1966" s="3"/>
      <c r="BB1966" s="3"/>
      <c r="BC1966" s="3"/>
      <c r="BD1966" s="3"/>
      <c r="BE1966" s="3"/>
      <c r="BF1966" s="3"/>
      <c r="BG1966" s="3"/>
      <c r="BH1966" s="3"/>
      <c r="BI1966" s="3"/>
      <c r="BJ1966" s="3"/>
      <c r="BK1966" s="3"/>
      <c r="BL1966" s="3"/>
      <c r="BM1966" s="3"/>
      <c r="BN1966" s="3"/>
      <c r="BO1966" s="3"/>
      <c r="BP1966" s="3"/>
      <c r="BQ1966" s="3"/>
      <c r="BR1966" s="3"/>
      <c r="BS1966" s="3"/>
      <c r="BT1966" s="3"/>
      <c r="BU1966" s="3"/>
      <c r="BV1966" s="3"/>
      <c r="BW1966" s="3"/>
      <c r="BX1966" s="3"/>
      <c r="BY1966" s="3"/>
      <c r="BZ1966" s="3"/>
      <c r="CA1966" s="3"/>
      <c r="CB1966" s="3"/>
      <c r="CC1966" s="3"/>
      <c r="CD1966" s="3"/>
      <c r="CE1966" s="3"/>
      <c r="CF1966" s="3"/>
      <c r="CG1966" s="3"/>
      <c r="CH1966" s="3"/>
      <c r="CI1966" s="3"/>
      <c r="CJ1966" s="3"/>
      <c r="CK1966" s="3"/>
      <c r="CL1966" s="3"/>
      <c r="CM1966" s="3"/>
      <c r="CN1966" s="3"/>
      <c r="CO1966" s="3"/>
      <c r="CP1966" s="3"/>
      <c r="CQ1966" s="3"/>
      <c r="CR1966" s="3"/>
      <c r="CS1966" s="3"/>
      <c r="CT1966" s="3"/>
      <c r="CU1966" s="3"/>
      <c r="CV1966" s="3"/>
    </row>
    <row r="1967" spans="2:100" x14ac:dyDescent="0.25">
      <c r="B1967" s="4"/>
      <c r="C1967" s="4"/>
      <c r="D1967" s="4"/>
      <c r="E1967" s="4"/>
      <c r="F1967" s="4"/>
      <c r="G1967" s="4"/>
      <c r="H1967" s="4"/>
      <c r="I1967" s="4"/>
      <c r="J1967" s="4"/>
      <c r="K1967" s="4"/>
      <c r="L1967" s="4"/>
      <c r="M1967" s="4"/>
      <c r="N1967" s="4"/>
      <c r="O1967" s="4"/>
      <c r="P1967" s="4"/>
      <c r="Q1967" s="4"/>
      <c r="R1967" s="4"/>
      <c r="S1967" s="4"/>
      <c r="T1967" s="4"/>
      <c r="U1967" s="4"/>
      <c r="V1967" s="4"/>
      <c r="W1967" s="4"/>
      <c r="X1967" s="4"/>
      <c r="Y1967" s="4"/>
      <c r="Z1967" s="4"/>
      <c r="AA1967" s="4"/>
      <c r="AB1967" s="4"/>
      <c r="AC1967" s="4"/>
      <c r="AD1967" s="4"/>
      <c r="AE1967" s="4"/>
      <c r="AF1967" s="4"/>
      <c r="AG1967" s="4"/>
      <c r="AH1967" s="4"/>
      <c r="AI1967" s="4"/>
      <c r="AJ1967" s="4"/>
      <c r="AK1967" s="4"/>
      <c r="AL1967" s="4"/>
      <c r="AM1967" s="4"/>
      <c r="AN1967" s="4"/>
      <c r="AO1967" s="4"/>
      <c r="AP1967" s="4"/>
      <c r="AQ1967" s="4"/>
      <c r="AR1967" s="4"/>
      <c r="AS1967" s="4"/>
      <c r="AT1967" s="4"/>
      <c r="AU1967" s="4"/>
      <c r="AV1967" s="4"/>
      <c r="AW1967" s="4"/>
      <c r="AX1967" s="4"/>
      <c r="AY1967" s="4"/>
      <c r="AZ1967" s="4"/>
      <c r="BA1967" s="4"/>
      <c r="BB1967" s="4"/>
      <c r="BC1967" s="4"/>
      <c r="BD1967" s="4"/>
      <c r="BE1967" s="4"/>
      <c r="BF1967" s="4"/>
      <c r="BG1967" s="4"/>
      <c r="BH1967" s="4"/>
      <c r="BI1967" s="4"/>
      <c r="BJ1967" s="4"/>
      <c r="BK1967" s="4"/>
      <c r="BL1967" s="4"/>
      <c r="BM1967" s="4"/>
      <c r="BN1967" s="4"/>
      <c r="BO1967" s="4"/>
      <c r="BP1967" s="4"/>
      <c r="BQ1967" s="4"/>
      <c r="BR1967" s="4"/>
      <c r="BS1967" s="4"/>
      <c r="BT1967" s="4"/>
      <c r="BU1967" s="4"/>
      <c r="BV1967" s="4"/>
      <c r="BW1967" s="4"/>
      <c r="BX1967" s="4"/>
      <c r="BY1967" s="4"/>
      <c r="BZ1967" s="4"/>
      <c r="CA1967" s="4"/>
      <c r="CB1967" s="4"/>
      <c r="CC1967" s="4"/>
      <c r="CD1967" s="4"/>
      <c r="CE1967" s="4"/>
      <c r="CF1967" s="4"/>
      <c r="CG1967" s="4"/>
      <c r="CH1967" s="4"/>
      <c r="CI1967" s="4"/>
      <c r="CJ1967" s="4"/>
      <c r="CK1967" s="4"/>
      <c r="CL1967" s="4"/>
      <c r="CM1967" s="4"/>
      <c r="CN1967" s="4"/>
      <c r="CO1967" s="4"/>
      <c r="CP1967" s="4"/>
      <c r="CQ1967" s="4"/>
      <c r="CR1967" s="4"/>
      <c r="CS1967" s="4"/>
      <c r="CT1967" s="4"/>
      <c r="CU1967" s="4"/>
      <c r="CV1967" s="4"/>
    </row>
    <row r="1968" spans="2:100" x14ac:dyDescent="0.25">
      <c r="B1968" s="5"/>
      <c r="C1968" s="5"/>
      <c r="D1968" s="5"/>
      <c r="E1968" s="5"/>
      <c r="F1968" s="5"/>
      <c r="G1968" s="5"/>
      <c r="H1968" s="5"/>
      <c r="I1968" s="5"/>
      <c r="J1968" s="5"/>
      <c r="K1968" s="5"/>
      <c r="L1968" s="5"/>
      <c r="M1968" s="5"/>
      <c r="N1968" s="5"/>
      <c r="O1968" s="5"/>
      <c r="P1968" s="5"/>
      <c r="Q1968" s="5"/>
      <c r="R1968" s="5"/>
      <c r="S1968" s="5"/>
      <c r="T1968" s="5"/>
      <c r="U1968" s="5"/>
      <c r="V1968" s="5"/>
      <c r="W1968" s="5"/>
      <c r="X1968" s="5"/>
      <c r="Y1968" s="5"/>
      <c r="Z1968" s="5"/>
      <c r="AA1968" s="5"/>
      <c r="AB1968" s="5"/>
      <c r="AC1968" s="5"/>
      <c r="AD1968" s="5"/>
      <c r="AE1968" s="5"/>
      <c r="AF1968" s="5"/>
      <c r="AG1968" s="5"/>
      <c r="AH1968" s="5"/>
      <c r="AI1968" s="5"/>
      <c r="AJ1968" s="5"/>
      <c r="AK1968" s="5"/>
      <c r="AL1968" s="5"/>
      <c r="AM1968" s="5"/>
      <c r="AN1968" s="5"/>
      <c r="AO1968" s="5"/>
      <c r="AP1968" s="5"/>
      <c r="AQ1968" s="5"/>
      <c r="AR1968" s="5"/>
      <c r="AS1968" s="5"/>
      <c r="AT1968" s="5"/>
      <c r="AU1968" s="5"/>
      <c r="AV1968" s="5"/>
      <c r="AW1968" s="5"/>
      <c r="AX1968" s="5"/>
      <c r="AY1968" s="5"/>
      <c r="AZ1968" s="5"/>
      <c r="BA1968" s="5"/>
      <c r="BB1968" s="5"/>
      <c r="BC1968" s="5"/>
      <c r="BD1968" s="5"/>
      <c r="BE1968" s="5"/>
      <c r="BF1968" s="5"/>
      <c r="BG1968" s="5"/>
      <c r="BH1968" s="5"/>
      <c r="BI1968" s="5"/>
      <c r="BJ1968" s="5"/>
      <c r="BK1968" s="5"/>
      <c r="BL1968" s="5"/>
      <c r="BM1968" s="5"/>
      <c r="BN1968" s="5"/>
      <c r="BO1968" s="5"/>
      <c r="BP1968" s="5"/>
      <c r="BQ1968" s="5"/>
      <c r="BR1968" s="5"/>
      <c r="BS1968" s="5"/>
      <c r="BT1968" s="5"/>
      <c r="BU1968" s="5"/>
      <c r="BV1968" s="5"/>
      <c r="BW1968" s="5"/>
      <c r="BX1968" s="5"/>
      <c r="BY1968" s="5"/>
      <c r="BZ1968" s="5"/>
      <c r="CA1968" s="5"/>
      <c r="CB1968" s="5"/>
      <c r="CC1968" s="5"/>
      <c r="CD1968" s="5"/>
      <c r="CE1968" s="5"/>
      <c r="CF1968" s="5"/>
      <c r="CG1968" s="5"/>
      <c r="CH1968" s="5"/>
      <c r="CI1968" s="5"/>
      <c r="CJ1968" s="5"/>
      <c r="CK1968" s="5"/>
      <c r="CL1968" s="5"/>
      <c r="CM1968" s="5"/>
      <c r="CN1968" s="5"/>
      <c r="CO1968" s="5"/>
      <c r="CP1968" s="5"/>
      <c r="CQ1968" s="5"/>
      <c r="CR1968" s="5"/>
      <c r="CS1968" s="5"/>
      <c r="CT1968" s="5"/>
      <c r="CU1968" s="5"/>
      <c r="CV1968" s="5"/>
    </row>
    <row r="1969" spans="2:100" x14ac:dyDescent="0.25"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  <c r="AI1969" s="3"/>
      <c r="AJ1969" s="3"/>
      <c r="AK1969" s="3"/>
      <c r="AL1969" s="3"/>
      <c r="AM1969" s="3"/>
      <c r="AN1969" s="3"/>
      <c r="AO1969" s="3"/>
      <c r="AP1969" s="3"/>
      <c r="AQ1969" s="3"/>
      <c r="AR1969" s="3"/>
      <c r="AS1969" s="3"/>
      <c r="AT1969" s="3"/>
      <c r="AU1969" s="3"/>
      <c r="AV1969" s="3"/>
      <c r="AW1969" s="3"/>
      <c r="AX1969" s="3"/>
      <c r="AY1969" s="3"/>
      <c r="AZ1969" s="3"/>
      <c r="BA1969" s="3"/>
      <c r="BB1969" s="3"/>
      <c r="BC1969" s="3"/>
      <c r="BD1969" s="3"/>
      <c r="BE1969" s="3"/>
      <c r="BF1969" s="3"/>
      <c r="BG1969" s="3"/>
      <c r="BH1969" s="3"/>
      <c r="BI1969" s="3"/>
      <c r="BJ1969" s="3"/>
      <c r="BK1969" s="3"/>
      <c r="BL1969" s="3"/>
      <c r="BM1969" s="3"/>
      <c r="BN1969" s="3"/>
      <c r="BO1969" s="3"/>
      <c r="BP1969" s="3"/>
      <c r="BQ1969" s="3"/>
      <c r="BR1969" s="3"/>
      <c r="BS1969" s="3"/>
      <c r="BT1969" s="3"/>
      <c r="BU1969" s="3"/>
      <c r="BV1969" s="3"/>
      <c r="BW1969" s="3"/>
      <c r="BX1969" s="3"/>
      <c r="BY1969" s="3"/>
      <c r="BZ1969" s="3"/>
      <c r="CA1969" s="3"/>
      <c r="CB1969" s="3"/>
      <c r="CC1969" s="3"/>
      <c r="CD1969" s="3"/>
      <c r="CE1969" s="3"/>
      <c r="CF1969" s="3"/>
      <c r="CG1969" s="3"/>
      <c r="CH1969" s="3"/>
      <c r="CI1969" s="3"/>
      <c r="CJ1969" s="3"/>
      <c r="CK1969" s="3"/>
      <c r="CL1969" s="3"/>
      <c r="CM1969" s="3"/>
      <c r="CN1969" s="3"/>
      <c r="CO1969" s="3"/>
      <c r="CP1969" s="3"/>
      <c r="CQ1969" s="3"/>
      <c r="CR1969" s="3"/>
      <c r="CS1969" s="3"/>
      <c r="CT1969" s="3"/>
      <c r="CU1969" s="3"/>
      <c r="CV1969" s="3"/>
    </row>
    <row r="1970" spans="2:100" x14ac:dyDescent="0.25">
      <c r="B1970" s="4"/>
      <c r="C1970" s="4"/>
      <c r="D1970" s="4"/>
      <c r="E1970" s="4"/>
      <c r="F1970" s="4"/>
      <c r="G1970" s="4"/>
      <c r="H1970" s="4"/>
      <c r="I1970" s="4"/>
      <c r="J1970" s="4"/>
      <c r="K1970" s="4"/>
      <c r="L1970" s="4"/>
      <c r="M1970" s="4"/>
      <c r="N1970" s="4"/>
      <c r="O1970" s="4"/>
      <c r="P1970" s="4"/>
      <c r="Q1970" s="4"/>
      <c r="R1970" s="4"/>
      <c r="S1970" s="4"/>
      <c r="T1970" s="4"/>
      <c r="U1970" s="4"/>
      <c r="V1970" s="4"/>
      <c r="W1970" s="4"/>
      <c r="X1970" s="4"/>
      <c r="Y1970" s="4"/>
      <c r="Z1970" s="4"/>
      <c r="AA1970" s="4"/>
      <c r="AB1970" s="4"/>
      <c r="AC1970" s="4"/>
      <c r="AD1970" s="4"/>
      <c r="AE1970" s="4"/>
      <c r="AF1970" s="4"/>
      <c r="AG1970" s="4"/>
      <c r="AH1970" s="4"/>
      <c r="AI1970" s="4"/>
      <c r="AJ1970" s="4"/>
      <c r="AK1970" s="4"/>
      <c r="AL1970" s="4"/>
      <c r="AM1970" s="4"/>
      <c r="AN1970" s="4"/>
      <c r="AO1970" s="4"/>
      <c r="AP1970" s="4"/>
      <c r="AQ1970" s="4"/>
      <c r="AR1970" s="4"/>
      <c r="AS1970" s="4"/>
      <c r="AT1970" s="4"/>
      <c r="AU1970" s="4"/>
      <c r="AV1970" s="4"/>
      <c r="AW1970" s="4"/>
      <c r="AX1970" s="4"/>
      <c r="AY1970" s="4"/>
      <c r="AZ1970" s="4"/>
      <c r="BA1970" s="4"/>
      <c r="BB1970" s="4"/>
      <c r="BC1970" s="4"/>
      <c r="BD1970" s="4"/>
      <c r="BE1970" s="4"/>
      <c r="BF1970" s="4"/>
      <c r="BG1970" s="4"/>
      <c r="BH1970" s="4"/>
      <c r="BI1970" s="4"/>
      <c r="BJ1970" s="4"/>
      <c r="BK1970" s="4"/>
      <c r="BL1970" s="4"/>
      <c r="BM1970" s="4"/>
      <c r="BN1970" s="4"/>
      <c r="BO1970" s="4"/>
      <c r="BP1970" s="4"/>
      <c r="BQ1970" s="4"/>
      <c r="BR1970" s="4"/>
      <c r="BS1970" s="4"/>
      <c r="BT1970" s="4"/>
      <c r="BU1970" s="4"/>
      <c r="BV1970" s="4"/>
      <c r="BW1970" s="4"/>
      <c r="BX1970" s="4"/>
      <c r="BY1970" s="4"/>
      <c r="BZ1970" s="4"/>
      <c r="CA1970" s="4"/>
      <c r="CB1970" s="4"/>
      <c r="CC1970" s="4"/>
      <c r="CD1970" s="4"/>
      <c r="CE1970" s="4"/>
      <c r="CF1970" s="4"/>
      <c r="CG1970" s="4"/>
      <c r="CH1970" s="4"/>
      <c r="CI1970" s="4"/>
      <c r="CJ1970" s="4"/>
      <c r="CK1970" s="4"/>
      <c r="CL1970" s="4"/>
      <c r="CM1970" s="4"/>
      <c r="CN1970" s="4"/>
      <c r="CO1970" s="4"/>
      <c r="CP1970" s="4"/>
      <c r="CQ1970" s="4"/>
      <c r="CR1970" s="4"/>
      <c r="CS1970" s="4"/>
      <c r="CT1970" s="4"/>
      <c r="CU1970" s="4"/>
      <c r="CV1970" s="4"/>
    </row>
    <row r="1971" spans="2:100" x14ac:dyDescent="0.25">
      <c r="B1971" s="5"/>
      <c r="C1971" s="5"/>
      <c r="D1971" s="5"/>
      <c r="E1971" s="5"/>
      <c r="F1971" s="5"/>
      <c r="G1971" s="5"/>
      <c r="H1971" s="5"/>
      <c r="I1971" s="5"/>
      <c r="J1971" s="5"/>
      <c r="K1971" s="5"/>
      <c r="L1971" s="5"/>
      <c r="M1971" s="5"/>
      <c r="N1971" s="5"/>
      <c r="O1971" s="5"/>
      <c r="P1971" s="5"/>
      <c r="Q1971" s="5"/>
      <c r="R1971" s="5"/>
      <c r="S1971" s="5"/>
      <c r="T1971" s="5"/>
      <c r="U1971" s="5"/>
      <c r="V1971" s="5"/>
      <c r="W1971" s="5"/>
      <c r="X1971" s="5"/>
      <c r="Y1971" s="5"/>
      <c r="Z1971" s="5"/>
      <c r="AA1971" s="5"/>
      <c r="AB1971" s="5"/>
      <c r="AC1971" s="5"/>
      <c r="AD1971" s="5"/>
      <c r="AE1971" s="5"/>
      <c r="AF1971" s="5"/>
      <c r="AG1971" s="5"/>
      <c r="AH1971" s="5"/>
      <c r="AI1971" s="5"/>
      <c r="AJ1971" s="5"/>
      <c r="AK1971" s="5"/>
      <c r="AL1971" s="5"/>
      <c r="AM1971" s="5"/>
      <c r="AN1971" s="5"/>
      <c r="AO1971" s="5"/>
      <c r="AP1971" s="5"/>
      <c r="AQ1971" s="5"/>
      <c r="AR1971" s="5"/>
      <c r="AS1971" s="5"/>
      <c r="AT1971" s="5"/>
      <c r="AU1971" s="5"/>
      <c r="AV1971" s="5"/>
      <c r="AW1971" s="5"/>
      <c r="AX1971" s="5"/>
      <c r="AY1971" s="5"/>
      <c r="AZ1971" s="5"/>
      <c r="BA1971" s="5"/>
      <c r="BB1971" s="5"/>
      <c r="BC1971" s="5"/>
      <c r="BD1971" s="5"/>
      <c r="BE1971" s="5"/>
      <c r="BF1971" s="5"/>
      <c r="BG1971" s="5"/>
      <c r="BH1971" s="5"/>
      <c r="BI1971" s="5"/>
      <c r="BJ1971" s="5"/>
      <c r="BK1971" s="5"/>
      <c r="BL1971" s="5"/>
      <c r="BM1971" s="5"/>
      <c r="BN1971" s="5"/>
      <c r="BO1971" s="5"/>
      <c r="BP1971" s="5"/>
      <c r="BQ1971" s="5"/>
      <c r="BR1971" s="5"/>
      <c r="BS1971" s="5"/>
      <c r="BT1971" s="5"/>
      <c r="BU1971" s="5"/>
      <c r="BV1971" s="5"/>
      <c r="BW1971" s="5"/>
      <c r="BX1971" s="5"/>
      <c r="BY1971" s="5"/>
      <c r="BZ1971" s="5"/>
      <c r="CA1971" s="5"/>
      <c r="CB1971" s="5"/>
      <c r="CC1971" s="5"/>
      <c r="CD1971" s="5"/>
      <c r="CE1971" s="5"/>
      <c r="CF1971" s="5"/>
      <c r="CG1971" s="5"/>
      <c r="CH1971" s="5"/>
      <c r="CI1971" s="5"/>
      <c r="CJ1971" s="5"/>
      <c r="CK1971" s="5"/>
      <c r="CL1971" s="5"/>
      <c r="CM1971" s="5"/>
      <c r="CN1971" s="5"/>
      <c r="CO1971" s="5"/>
      <c r="CP1971" s="5"/>
      <c r="CQ1971" s="5"/>
      <c r="CR1971" s="5"/>
      <c r="CS1971" s="5"/>
      <c r="CT1971" s="5"/>
      <c r="CU1971" s="5"/>
      <c r="CV1971" s="5"/>
    </row>
    <row r="1972" spans="2:100" x14ac:dyDescent="0.25"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  <c r="AI1972" s="3"/>
      <c r="AJ1972" s="3"/>
      <c r="AK1972" s="3"/>
      <c r="AL1972" s="3"/>
      <c r="AM1972" s="3"/>
      <c r="AN1972" s="3"/>
      <c r="AO1972" s="3"/>
      <c r="AP1972" s="3"/>
      <c r="AQ1972" s="3"/>
      <c r="AR1972" s="3"/>
      <c r="AS1972" s="3"/>
      <c r="AT1972" s="3"/>
      <c r="AU1972" s="3"/>
      <c r="AV1972" s="3"/>
      <c r="AW1972" s="3"/>
      <c r="AX1972" s="3"/>
      <c r="AY1972" s="3"/>
      <c r="AZ1972" s="3"/>
      <c r="BA1972" s="3"/>
      <c r="BB1972" s="3"/>
      <c r="BC1972" s="3"/>
      <c r="BD1972" s="3"/>
      <c r="BE1972" s="3"/>
      <c r="BF1972" s="3"/>
      <c r="BG1972" s="3"/>
      <c r="BH1972" s="3"/>
      <c r="BI1972" s="3"/>
      <c r="BJ1972" s="3"/>
      <c r="BK1972" s="3"/>
      <c r="BL1972" s="3"/>
      <c r="BM1972" s="3"/>
      <c r="BN1972" s="3"/>
      <c r="BO1972" s="3"/>
      <c r="BP1972" s="3"/>
      <c r="BQ1972" s="3"/>
      <c r="BR1972" s="3"/>
      <c r="BS1972" s="3"/>
      <c r="BT1972" s="3"/>
      <c r="BU1972" s="3"/>
      <c r="BV1972" s="3"/>
      <c r="BW1972" s="3"/>
      <c r="BX1972" s="3"/>
      <c r="BY1972" s="3"/>
      <c r="BZ1972" s="3"/>
      <c r="CA1972" s="3"/>
      <c r="CB1972" s="3"/>
      <c r="CC1972" s="3"/>
      <c r="CD1972" s="3"/>
      <c r="CE1972" s="3"/>
      <c r="CF1972" s="3"/>
      <c r="CG1972" s="3"/>
      <c r="CH1972" s="3"/>
      <c r="CI1972" s="3"/>
      <c r="CJ1972" s="3"/>
      <c r="CK1972" s="3"/>
      <c r="CL1972" s="3"/>
      <c r="CM1972" s="3"/>
      <c r="CN1972" s="3"/>
      <c r="CO1972" s="3"/>
      <c r="CP1972" s="3"/>
      <c r="CQ1972" s="3"/>
      <c r="CR1972" s="3"/>
      <c r="CS1972" s="3"/>
      <c r="CT1972" s="3"/>
      <c r="CU1972" s="3"/>
      <c r="CV1972" s="3"/>
    </row>
    <row r="1973" spans="2:100" x14ac:dyDescent="0.25">
      <c r="B1973" s="4"/>
      <c r="C1973" s="4"/>
      <c r="D1973" s="4"/>
      <c r="E1973" s="4"/>
      <c r="F1973" s="4"/>
      <c r="G1973" s="4"/>
      <c r="H1973" s="4"/>
      <c r="I1973" s="4"/>
      <c r="J1973" s="4"/>
      <c r="K1973" s="4"/>
      <c r="L1973" s="4"/>
      <c r="M1973" s="4"/>
      <c r="N1973" s="4"/>
      <c r="O1973" s="4"/>
      <c r="P1973" s="4"/>
      <c r="Q1973" s="4"/>
      <c r="R1973" s="4"/>
      <c r="S1973" s="4"/>
      <c r="T1973" s="4"/>
      <c r="U1973" s="4"/>
      <c r="V1973" s="4"/>
      <c r="W1973" s="4"/>
      <c r="X1973" s="4"/>
      <c r="Y1973" s="4"/>
      <c r="Z1973" s="4"/>
      <c r="AA1973" s="4"/>
      <c r="AB1973" s="4"/>
      <c r="AC1973" s="4"/>
      <c r="AD1973" s="4"/>
      <c r="AE1973" s="4"/>
      <c r="AF1973" s="4"/>
      <c r="AG1973" s="4"/>
      <c r="AH1973" s="4"/>
      <c r="AI1973" s="4"/>
      <c r="AJ1973" s="4"/>
      <c r="AK1973" s="4"/>
      <c r="AL1973" s="4"/>
      <c r="AM1973" s="4"/>
      <c r="AN1973" s="4"/>
      <c r="AO1973" s="4"/>
      <c r="AP1973" s="4"/>
      <c r="AQ1973" s="4"/>
      <c r="AR1973" s="4"/>
      <c r="AS1973" s="4"/>
      <c r="AT1973" s="4"/>
      <c r="AU1973" s="4"/>
      <c r="AV1973" s="4"/>
      <c r="AW1973" s="4"/>
      <c r="AX1973" s="4"/>
      <c r="AY1973" s="4"/>
      <c r="AZ1973" s="4"/>
      <c r="BA1973" s="4"/>
      <c r="BB1973" s="4"/>
      <c r="BC1973" s="4"/>
      <c r="BD1973" s="4"/>
      <c r="BE1973" s="4"/>
      <c r="BF1973" s="4"/>
      <c r="BG1973" s="4"/>
      <c r="BH1973" s="4"/>
      <c r="BI1973" s="4"/>
      <c r="BJ1973" s="4"/>
      <c r="BK1973" s="4"/>
      <c r="BL1973" s="4"/>
      <c r="BM1973" s="4"/>
      <c r="BN1973" s="4"/>
      <c r="BO1973" s="4"/>
      <c r="BP1973" s="4"/>
      <c r="BQ1973" s="4"/>
      <c r="BR1973" s="4"/>
      <c r="BS1973" s="4"/>
      <c r="BT1973" s="4"/>
      <c r="BU1973" s="4"/>
      <c r="BV1973" s="4"/>
      <c r="BW1973" s="4"/>
      <c r="BX1973" s="4"/>
      <c r="BY1973" s="4"/>
      <c r="BZ1973" s="4"/>
      <c r="CA1973" s="4"/>
      <c r="CB1973" s="4"/>
      <c r="CC1973" s="4"/>
      <c r="CD1973" s="4"/>
      <c r="CE1973" s="4"/>
      <c r="CF1973" s="4"/>
      <c r="CG1973" s="4"/>
      <c r="CH1973" s="4"/>
      <c r="CI1973" s="4"/>
      <c r="CJ1973" s="4"/>
      <c r="CK1973" s="4"/>
      <c r="CL1973" s="4"/>
      <c r="CM1973" s="4"/>
      <c r="CN1973" s="4"/>
      <c r="CO1973" s="4"/>
      <c r="CP1973" s="4"/>
      <c r="CQ1973" s="4"/>
      <c r="CR1973" s="4"/>
      <c r="CS1973" s="4"/>
      <c r="CT1973" s="4"/>
      <c r="CU1973" s="4"/>
      <c r="CV1973" s="4"/>
    </row>
    <row r="1974" spans="2:100" x14ac:dyDescent="0.25">
      <c r="B1974" s="5"/>
      <c r="C1974" s="5"/>
      <c r="D1974" s="5"/>
      <c r="E1974" s="5"/>
      <c r="F1974" s="5"/>
      <c r="G1974" s="5"/>
      <c r="H1974" s="5"/>
      <c r="I1974" s="5"/>
      <c r="J1974" s="5"/>
      <c r="K1974" s="5"/>
      <c r="L1974" s="5"/>
      <c r="M1974" s="5"/>
      <c r="N1974" s="5"/>
      <c r="O1974" s="5"/>
      <c r="P1974" s="5"/>
      <c r="Q1974" s="5"/>
      <c r="R1974" s="5"/>
      <c r="S1974" s="5"/>
      <c r="T1974" s="5"/>
      <c r="U1974" s="5"/>
      <c r="V1974" s="5"/>
      <c r="W1974" s="5"/>
      <c r="X1974" s="5"/>
      <c r="Y1974" s="5"/>
      <c r="Z1974" s="5"/>
      <c r="AA1974" s="5"/>
      <c r="AB1974" s="5"/>
      <c r="AC1974" s="5"/>
      <c r="AD1974" s="5"/>
      <c r="AE1974" s="5"/>
      <c r="AF1974" s="5"/>
      <c r="AG1974" s="5"/>
      <c r="AH1974" s="5"/>
      <c r="AI1974" s="5"/>
      <c r="AJ1974" s="5"/>
      <c r="AK1974" s="5"/>
      <c r="AL1974" s="5"/>
      <c r="AM1974" s="5"/>
      <c r="AN1974" s="5"/>
      <c r="AO1974" s="5"/>
      <c r="AP1974" s="5"/>
      <c r="AQ1974" s="5"/>
      <c r="AR1974" s="5"/>
      <c r="AS1974" s="5"/>
      <c r="AT1974" s="5"/>
      <c r="AU1974" s="5"/>
      <c r="AV1974" s="5"/>
      <c r="AW1974" s="5"/>
      <c r="AX1974" s="5"/>
      <c r="AY1974" s="5"/>
      <c r="AZ1974" s="5"/>
      <c r="BA1974" s="5"/>
      <c r="BB1974" s="5"/>
      <c r="BC1974" s="5"/>
      <c r="BD1974" s="5"/>
      <c r="BE1974" s="5"/>
      <c r="BF1974" s="5"/>
      <c r="BG1974" s="5"/>
      <c r="BH1974" s="5"/>
      <c r="BI1974" s="5"/>
      <c r="BJ1974" s="5"/>
      <c r="BK1974" s="5"/>
      <c r="BL1974" s="5"/>
      <c r="BM1974" s="5"/>
      <c r="BN1974" s="5"/>
      <c r="BO1974" s="5"/>
      <c r="BP1974" s="5"/>
      <c r="BQ1974" s="5"/>
      <c r="BR1974" s="5"/>
      <c r="BS1974" s="5"/>
      <c r="BT1974" s="5"/>
      <c r="BU1974" s="5"/>
      <c r="BV1974" s="5"/>
      <c r="BW1974" s="5"/>
      <c r="BX1974" s="5"/>
      <c r="BY1974" s="5"/>
      <c r="BZ1974" s="5"/>
      <c r="CA1974" s="5"/>
      <c r="CB1974" s="5"/>
      <c r="CC1974" s="5"/>
      <c r="CD1974" s="5"/>
      <c r="CE1974" s="5"/>
      <c r="CF1974" s="5"/>
      <c r="CG1974" s="5"/>
      <c r="CH1974" s="5"/>
      <c r="CI1974" s="5"/>
      <c r="CJ1974" s="5"/>
      <c r="CK1974" s="5"/>
      <c r="CL1974" s="5"/>
      <c r="CM1974" s="5"/>
      <c r="CN1974" s="5"/>
      <c r="CO1974" s="5"/>
      <c r="CP1974" s="5"/>
      <c r="CQ1974" s="5"/>
      <c r="CR1974" s="5"/>
      <c r="CS1974" s="5"/>
      <c r="CT1974" s="5"/>
      <c r="CU1974" s="5"/>
      <c r="CV1974" s="5"/>
    </row>
    <row r="1975" spans="2:100" x14ac:dyDescent="0.25"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  <c r="AG1975" s="3"/>
      <c r="AH1975" s="3"/>
      <c r="AI1975" s="3"/>
      <c r="AJ1975" s="3"/>
      <c r="AK1975" s="3"/>
      <c r="AL1975" s="3"/>
      <c r="AM1975" s="3"/>
      <c r="AN1975" s="3"/>
      <c r="AO1975" s="3"/>
      <c r="AP1975" s="3"/>
      <c r="AQ1975" s="3"/>
      <c r="AR1975" s="3"/>
      <c r="AS1975" s="3"/>
      <c r="AT1975" s="3"/>
      <c r="AU1975" s="3"/>
      <c r="AV1975" s="3"/>
      <c r="AW1975" s="3"/>
      <c r="AX1975" s="3"/>
      <c r="AY1975" s="3"/>
      <c r="AZ1975" s="3"/>
      <c r="BA1975" s="3"/>
      <c r="BB1975" s="3"/>
      <c r="BC1975" s="3"/>
      <c r="BD1975" s="3"/>
      <c r="BE1975" s="3"/>
      <c r="BF1975" s="3"/>
      <c r="BG1975" s="3"/>
      <c r="BH1975" s="3"/>
      <c r="BI1975" s="3"/>
      <c r="BJ1975" s="3"/>
      <c r="BK1975" s="3"/>
      <c r="BL1975" s="3"/>
      <c r="BM1975" s="3"/>
      <c r="BN1975" s="3"/>
      <c r="BO1975" s="3"/>
      <c r="BP1975" s="3"/>
      <c r="BQ1975" s="3"/>
      <c r="BR1975" s="3"/>
      <c r="BS1975" s="3"/>
      <c r="BT1975" s="3"/>
      <c r="BU1975" s="3"/>
      <c r="BV1975" s="3"/>
      <c r="BW1975" s="3"/>
      <c r="BX1975" s="3"/>
      <c r="BY1975" s="3"/>
      <c r="BZ1975" s="3"/>
      <c r="CA1975" s="3"/>
      <c r="CB1975" s="3"/>
      <c r="CC1975" s="3"/>
      <c r="CD1975" s="3"/>
      <c r="CE1975" s="3"/>
      <c r="CF1975" s="3"/>
      <c r="CG1975" s="3"/>
      <c r="CH1975" s="3"/>
      <c r="CI1975" s="3"/>
      <c r="CJ1975" s="3"/>
      <c r="CK1975" s="3"/>
      <c r="CL1975" s="3"/>
      <c r="CM1975" s="3"/>
      <c r="CN1975" s="3"/>
      <c r="CO1975" s="3"/>
      <c r="CP1975" s="3"/>
      <c r="CQ1975" s="3"/>
      <c r="CR1975" s="3"/>
      <c r="CS1975" s="3"/>
      <c r="CT1975" s="3"/>
      <c r="CU1975" s="3"/>
      <c r="CV1975" s="3"/>
    </row>
    <row r="1976" spans="2:100" x14ac:dyDescent="0.25">
      <c r="B1976" s="4"/>
      <c r="C1976" s="4"/>
      <c r="D1976" s="4"/>
      <c r="E1976" s="4"/>
      <c r="F1976" s="4"/>
      <c r="G1976" s="4"/>
      <c r="H1976" s="4"/>
      <c r="I1976" s="4"/>
      <c r="J1976" s="4"/>
      <c r="K1976" s="4"/>
      <c r="L1976" s="4"/>
      <c r="M1976" s="4"/>
      <c r="N1976" s="4"/>
      <c r="O1976" s="4"/>
      <c r="P1976" s="4"/>
      <c r="Q1976" s="4"/>
      <c r="R1976" s="4"/>
      <c r="S1976" s="4"/>
      <c r="T1976" s="4"/>
      <c r="U1976" s="4"/>
      <c r="V1976" s="4"/>
      <c r="W1976" s="4"/>
      <c r="X1976" s="4"/>
      <c r="Y1976" s="4"/>
      <c r="Z1976" s="4"/>
      <c r="AA1976" s="4"/>
      <c r="AB1976" s="4"/>
      <c r="AC1976" s="4"/>
      <c r="AD1976" s="4"/>
      <c r="AE1976" s="4"/>
      <c r="AF1976" s="4"/>
      <c r="AG1976" s="4"/>
      <c r="AH1976" s="4"/>
      <c r="AI1976" s="4"/>
      <c r="AJ1976" s="4"/>
      <c r="AK1976" s="4"/>
      <c r="AL1976" s="4"/>
      <c r="AM1976" s="4"/>
      <c r="AN1976" s="4"/>
      <c r="AO1976" s="4"/>
      <c r="AP1976" s="4"/>
      <c r="AQ1976" s="4"/>
      <c r="AR1976" s="4"/>
      <c r="AS1976" s="4"/>
      <c r="AT1976" s="4"/>
      <c r="AU1976" s="4"/>
      <c r="AV1976" s="4"/>
      <c r="AW1976" s="4"/>
      <c r="AX1976" s="4"/>
      <c r="AY1976" s="4"/>
      <c r="AZ1976" s="4"/>
      <c r="BA1976" s="4"/>
      <c r="BB1976" s="4"/>
      <c r="BC1976" s="4"/>
      <c r="BD1976" s="4"/>
      <c r="BE1976" s="4"/>
      <c r="BF1976" s="4"/>
      <c r="BG1976" s="4"/>
      <c r="BH1976" s="4"/>
      <c r="BI1976" s="4"/>
      <c r="BJ1976" s="4"/>
      <c r="BK1976" s="4"/>
      <c r="BL1976" s="4"/>
      <c r="BM1976" s="4"/>
      <c r="BN1976" s="4"/>
      <c r="BO1976" s="4"/>
      <c r="BP1976" s="4"/>
      <c r="BQ1976" s="4"/>
      <c r="BR1976" s="4"/>
      <c r="BS1976" s="4"/>
      <c r="BT1976" s="4"/>
      <c r="BU1976" s="4"/>
      <c r="BV1976" s="4"/>
      <c r="BW1976" s="4"/>
      <c r="BX1976" s="4"/>
      <c r="BY1976" s="4"/>
      <c r="BZ1976" s="4"/>
      <c r="CA1976" s="4"/>
      <c r="CB1976" s="4"/>
      <c r="CC1976" s="4"/>
      <c r="CD1976" s="4"/>
      <c r="CE1976" s="4"/>
      <c r="CF1976" s="4"/>
      <c r="CG1976" s="4"/>
      <c r="CH1976" s="4"/>
      <c r="CI1976" s="4"/>
      <c r="CJ1976" s="4"/>
      <c r="CK1976" s="4"/>
      <c r="CL1976" s="4"/>
      <c r="CM1976" s="4"/>
      <c r="CN1976" s="4"/>
      <c r="CO1976" s="4"/>
      <c r="CP1976" s="4"/>
      <c r="CQ1976" s="4"/>
      <c r="CR1976" s="4"/>
      <c r="CS1976" s="4"/>
      <c r="CT1976" s="4"/>
      <c r="CU1976" s="4"/>
      <c r="CV1976" s="4"/>
    </row>
    <row r="1977" spans="2:100" x14ac:dyDescent="0.25">
      <c r="B1977" s="5"/>
      <c r="C1977" s="5"/>
      <c r="D1977" s="5"/>
      <c r="E1977" s="5"/>
      <c r="F1977" s="5"/>
      <c r="G1977" s="5"/>
      <c r="H1977" s="5"/>
      <c r="I1977" s="5"/>
      <c r="J1977" s="5"/>
      <c r="K1977" s="5"/>
      <c r="L1977" s="5"/>
      <c r="M1977" s="5"/>
      <c r="N1977" s="5"/>
      <c r="O1977" s="5"/>
      <c r="P1977" s="5"/>
      <c r="Q1977" s="5"/>
      <c r="R1977" s="5"/>
      <c r="S1977" s="5"/>
      <c r="T1977" s="5"/>
      <c r="U1977" s="5"/>
      <c r="V1977" s="5"/>
      <c r="W1977" s="5"/>
      <c r="X1977" s="5"/>
      <c r="Y1977" s="5"/>
      <c r="Z1977" s="5"/>
      <c r="AA1977" s="5"/>
      <c r="AB1977" s="5"/>
      <c r="AC1977" s="5"/>
      <c r="AD1977" s="5"/>
      <c r="AE1977" s="5"/>
      <c r="AF1977" s="5"/>
      <c r="AG1977" s="5"/>
      <c r="AH1977" s="5"/>
      <c r="AI1977" s="5"/>
      <c r="AJ1977" s="5"/>
      <c r="AK1977" s="5"/>
      <c r="AL1977" s="5"/>
      <c r="AM1977" s="5"/>
      <c r="AN1977" s="5"/>
      <c r="AO1977" s="5"/>
      <c r="AP1977" s="5"/>
      <c r="AQ1977" s="5"/>
      <c r="AR1977" s="5"/>
      <c r="AS1977" s="5"/>
      <c r="AT1977" s="5"/>
      <c r="AU1977" s="5"/>
      <c r="AV1977" s="5"/>
      <c r="AW1977" s="5"/>
      <c r="AX1977" s="5"/>
      <c r="AY1977" s="5"/>
      <c r="AZ1977" s="5"/>
      <c r="BA1977" s="5"/>
      <c r="BB1977" s="5"/>
      <c r="BC1977" s="5"/>
      <c r="BD1977" s="5"/>
      <c r="BE1977" s="5"/>
      <c r="BF1977" s="5"/>
      <c r="BG1977" s="5"/>
      <c r="BH1977" s="5"/>
      <c r="BI1977" s="5"/>
      <c r="BJ1977" s="5"/>
      <c r="BK1977" s="5"/>
      <c r="BL1977" s="5"/>
      <c r="BM1977" s="5"/>
      <c r="BN1977" s="5"/>
      <c r="BO1977" s="5"/>
      <c r="BP1977" s="5"/>
      <c r="BQ1977" s="5"/>
      <c r="BR1977" s="5"/>
      <c r="BS1977" s="5"/>
      <c r="BT1977" s="5"/>
      <c r="BU1977" s="5"/>
      <c r="BV1977" s="5"/>
      <c r="BW1977" s="5"/>
      <c r="BX1977" s="5"/>
      <c r="BY1977" s="5"/>
      <c r="BZ1977" s="5"/>
      <c r="CA1977" s="5"/>
      <c r="CB1977" s="5"/>
      <c r="CC1977" s="5"/>
      <c r="CD1977" s="5"/>
      <c r="CE1977" s="5"/>
      <c r="CF1977" s="5"/>
      <c r="CG1977" s="5"/>
      <c r="CH1977" s="5"/>
      <c r="CI1977" s="5"/>
      <c r="CJ1977" s="5"/>
      <c r="CK1977" s="5"/>
      <c r="CL1977" s="5"/>
      <c r="CM1977" s="5"/>
      <c r="CN1977" s="5"/>
      <c r="CO1977" s="5"/>
      <c r="CP1977" s="5"/>
      <c r="CQ1977" s="5"/>
      <c r="CR1977" s="5"/>
      <c r="CS1977" s="5"/>
      <c r="CT1977" s="5"/>
      <c r="CU1977" s="5"/>
      <c r="CV1977" s="5"/>
    </row>
    <row r="1978" spans="2:100" x14ac:dyDescent="0.25"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  <c r="AI1978" s="3"/>
      <c r="AJ1978" s="3"/>
      <c r="AK1978" s="3"/>
      <c r="AL1978" s="3"/>
      <c r="AM1978" s="3"/>
      <c r="AN1978" s="3"/>
      <c r="AO1978" s="3"/>
      <c r="AP1978" s="3"/>
      <c r="AQ1978" s="3"/>
      <c r="AR1978" s="3"/>
      <c r="AS1978" s="3"/>
      <c r="AT1978" s="3"/>
      <c r="AU1978" s="3"/>
      <c r="AV1978" s="3"/>
      <c r="AW1978" s="3"/>
      <c r="AX1978" s="3"/>
      <c r="AY1978" s="3"/>
      <c r="AZ1978" s="3"/>
      <c r="BA1978" s="3"/>
      <c r="BB1978" s="3"/>
      <c r="BC1978" s="3"/>
      <c r="BD1978" s="3"/>
      <c r="BE1978" s="3"/>
      <c r="BF1978" s="3"/>
      <c r="BG1978" s="3"/>
      <c r="BH1978" s="3"/>
      <c r="BI1978" s="3"/>
      <c r="BJ1978" s="3"/>
      <c r="BK1978" s="3"/>
      <c r="BL1978" s="3"/>
      <c r="BM1978" s="3"/>
      <c r="BN1978" s="3"/>
      <c r="BO1978" s="3"/>
      <c r="BP1978" s="3"/>
      <c r="BQ1978" s="3"/>
      <c r="BR1978" s="3"/>
      <c r="BS1978" s="3"/>
      <c r="BT1978" s="3"/>
      <c r="BU1978" s="3"/>
      <c r="BV1978" s="3"/>
      <c r="BW1978" s="3"/>
      <c r="BX1978" s="3"/>
      <c r="BY1978" s="3"/>
      <c r="BZ1978" s="3"/>
      <c r="CA1978" s="3"/>
      <c r="CB1978" s="3"/>
      <c r="CC1978" s="3"/>
      <c r="CD1978" s="3"/>
      <c r="CE1978" s="3"/>
      <c r="CF1978" s="3"/>
      <c r="CG1978" s="3"/>
      <c r="CH1978" s="3"/>
      <c r="CI1978" s="3"/>
      <c r="CJ1978" s="3"/>
      <c r="CK1978" s="3"/>
      <c r="CL1978" s="3"/>
      <c r="CM1978" s="3"/>
      <c r="CN1978" s="3"/>
      <c r="CO1978" s="3"/>
      <c r="CP1978" s="3"/>
      <c r="CQ1978" s="3"/>
      <c r="CR1978" s="3"/>
      <c r="CS1978" s="3"/>
      <c r="CT1978" s="3"/>
      <c r="CU1978" s="3"/>
      <c r="CV1978" s="3"/>
    </row>
    <row r="1979" spans="2:100" x14ac:dyDescent="0.25">
      <c r="B1979" s="4"/>
      <c r="C1979" s="4"/>
      <c r="D1979" s="4"/>
      <c r="E1979" s="4"/>
      <c r="F1979" s="4"/>
      <c r="G1979" s="4"/>
      <c r="H1979" s="4"/>
      <c r="I1979" s="4"/>
      <c r="J1979" s="4"/>
      <c r="K1979" s="4"/>
      <c r="L1979" s="4"/>
      <c r="M1979" s="4"/>
      <c r="N1979" s="4"/>
      <c r="O1979" s="4"/>
      <c r="P1979" s="4"/>
      <c r="Q1979" s="4"/>
      <c r="R1979" s="4"/>
      <c r="S1979" s="4"/>
      <c r="T1979" s="4"/>
      <c r="U1979" s="4"/>
      <c r="V1979" s="4"/>
      <c r="W1979" s="4"/>
      <c r="X1979" s="4"/>
      <c r="Y1979" s="4"/>
      <c r="Z1979" s="4"/>
      <c r="AA1979" s="4"/>
      <c r="AB1979" s="4"/>
      <c r="AC1979" s="4"/>
      <c r="AD1979" s="4"/>
      <c r="AE1979" s="4"/>
      <c r="AF1979" s="4"/>
      <c r="AG1979" s="4"/>
      <c r="AH1979" s="4"/>
      <c r="AI1979" s="4"/>
      <c r="AJ1979" s="4"/>
      <c r="AK1979" s="4"/>
      <c r="AL1979" s="4"/>
      <c r="AM1979" s="4"/>
      <c r="AN1979" s="4"/>
      <c r="AO1979" s="4"/>
      <c r="AP1979" s="4"/>
      <c r="AQ1979" s="4"/>
      <c r="AR1979" s="4"/>
      <c r="AS1979" s="4"/>
      <c r="AT1979" s="4"/>
      <c r="AU1979" s="4"/>
      <c r="AV1979" s="4"/>
      <c r="AW1979" s="4"/>
      <c r="AX1979" s="4"/>
      <c r="AY1979" s="4"/>
      <c r="AZ1979" s="4"/>
      <c r="BA1979" s="4"/>
      <c r="BB1979" s="4"/>
      <c r="BC1979" s="4"/>
      <c r="BD1979" s="4"/>
      <c r="BE1979" s="4"/>
      <c r="BF1979" s="4"/>
      <c r="BG1979" s="4"/>
      <c r="BH1979" s="4"/>
      <c r="BI1979" s="4"/>
      <c r="BJ1979" s="4"/>
      <c r="BK1979" s="4"/>
      <c r="BL1979" s="4"/>
      <c r="BM1979" s="4"/>
      <c r="BN1979" s="4"/>
      <c r="BO1979" s="4"/>
      <c r="BP1979" s="4"/>
      <c r="BQ1979" s="4"/>
      <c r="BR1979" s="4"/>
      <c r="BS1979" s="4"/>
      <c r="BT1979" s="4"/>
      <c r="BU1979" s="4"/>
      <c r="BV1979" s="4"/>
      <c r="BW1979" s="4"/>
      <c r="BX1979" s="4"/>
      <c r="BY1979" s="4"/>
      <c r="BZ1979" s="4"/>
      <c r="CA1979" s="4"/>
      <c r="CB1979" s="4"/>
      <c r="CC1979" s="4"/>
      <c r="CD1979" s="4"/>
      <c r="CE1979" s="4"/>
      <c r="CF1979" s="4"/>
      <c r="CG1979" s="4"/>
      <c r="CH1979" s="4"/>
      <c r="CI1979" s="4"/>
      <c r="CJ1979" s="4"/>
      <c r="CK1979" s="4"/>
      <c r="CL1979" s="4"/>
      <c r="CM1979" s="4"/>
      <c r="CN1979" s="4"/>
      <c r="CO1979" s="4"/>
      <c r="CP1979" s="4"/>
      <c r="CQ1979" s="4"/>
      <c r="CR1979" s="4"/>
      <c r="CS1979" s="4"/>
      <c r="CT1979" s="4"/>
      <c r="CU1979" s="4"/>
      <c r="CV1979" s="4"/>
    </row>
    <row r="1980" spans="2:100" x14ac:dyDescent="0.25">
      <c r="B1980" s="5"/>
      <c r="C1980" s="5"/>
      <c r="D1980" s="5"/>
      <c r="E1980" s="5"/>
      <c r="F1980" s="5"/>
      <c r="G1980" s="5"/>
      <c r="H1980" s="5"/>
      <c r="I1980" s="5"/>
      <c r="J1980" s="5"/>
      <c r="K1980" s="5"/>
      <c r="L1980" s="5"/>
      <c r="M1980" s="5"/>
      <c r="N1980" s="5"/>
      <c r="O1980" s="5"/>
      <c r="P1980" s="5"/>
      <c r="Q1980" s="5"/>
      <c r="R1980" s="5"/>
      <c r="S1980" s="5"/>
      <c r="T1980" s="5"/>
      <c r="U1980" s="5"/>
      <c r="V1980" s="5"/>
      <c r="W1980" s="5"/>
      <c r="X1980" s="5"/>
      <c r="Y1980" s="5"/>
      <c r="Z1980" s="5"/>
      <c r="AA1980" s="5"/>
      <c r="AB1980" s="5"/>
      <c r="AC1980" s="5"/>
      <c r="AD1980" s="5"/>
      <c r="AE1980" s="5"/>
      <c r="AF1980" s="5"/>
      <c r="AG1980" s="5"/>
      <c r="AH1980" s="5"/>
      <c r="AI1980" s="5"/>
      <c r="AJ1980" s="5"/>
      <c r="AK1980" s="5"/>
      <c r="AL1980" s="5"/>
      <c r="AM1980" s="5"/>
      <c r="AN1980" s="5"/>
      <c r="AO1980" s="5"/>
      <c r="AP1980" s="5"/>
      <c r="AQ1980" s="5"/>
      <c r="AR1980" s="5"/>
      <c r="AS1980" s="5"/>
      <c r="AT1980" s="5"/>
      <c r="AU1980" s="5"/>
      <c r="AV1980" s="5"/>
      <c r="AW1980" s="5"/>
      <c r="AX1980" s="5"/>
      <c r="AY1980" s="5"/>
      <c r="AZ1980" s="5"/>
      <c r="BA1980" s="5"/>
      <c r="BB1980" s="5"/>
      <c r="BC1980" s="5"/>
      <c r="BD1980" s="5"/>
      <c r="BE1980" s="5"/>
      <c r="BF1980" s="5"/>
      <c r="BG1980" s="5"/>
      <c r="BH1980" s="5"/>
      <c r="BI1980" s="5"/>
      <c r="BJ1980" s="5"/>
      <c r="BK1980" s="5"/>
      <c r="BL1980" s="5"/>
      <c r="BM1980" s="5"/>
      <c r="BN1980" s="5"/>
      <c r="BO1980" s="5"/>
      <c r="BP1980" s="5"/>
      <c r="BQ1980" s="5"/>
      <c r="BR1980" s="5"/>
      <c r="BS1980" s="5"/>
      <c r="BT1980" s="5"/>
      <c r="BU1980" s="5"/>
      <c r="BV1980" s="5"/>
      <c r="BW1980" s="5"/>
      <c r="BX1980" s="5"/>
      <c r="BY1980" s="5"/>
      <c r="BZ1980" s="5"/>
      <c r="CA1980" s="5"/>
      <c r="CB1980" s="5"/>
      <c r="CC1980" s="5"/>
      <c r="CD1980" s="5"/>
      <c r="CE1980" s="5"/>
      <c r="CF1980" s="5"/>
      <c r="CG1980" s="5"/>
      <c r="CH1980" s="5"/>
      <c r="CI1980" s="5"/>
      <c r="CJ1980" s="5"/>
      <c r="CK1980" s="5"/>
      <c r="CL1980" s="5"/>
      <c r="CM1980" s="5"/>
      <c r="CN1980" s="5"/>
      <c r="CO1980" s="5"/>
      <c r="CP1980" s="5"/>
      <c r="CQ1980" s="5"/>
      <c r="CR1980" s="5"/>
      <c r="CS1980" s="5"/>
      <c r="CT1980" s="5"/>
      <c r="CU1980" s="5"/>
      <c r="CV1980" s="5"/>
    </row>
    <row r="1981" spans="2:100" x14ac:dyDescent="0.25"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  <c r="AI1981" s="3"/>
      <c r="AJ1981" s="3"/>
      <c r="AK1981" s="3"/>
      <c r="AL1981" s="3"/>
      <c r="AM1981" s="3"/>
      <c r="AN1981" s="3"/>
      <c r="AO1981" s="3"/>
      <c r="AP1981" s="3"/>
      <c r="AQ1981" s="3"/>
      <c r="AR1981" s="3"/>
      <c r="AS1981" s="3"/>
      <c r="AT1981" s="3"/>
      <c r="AU1981" s="3"/>
      <c r="AV1981" s="3"/>
      <c r="AW1981" s="3"/>
      <c r="AX1981" s="3"/>
      <c r="AY1981" s="3"/>
      <c r="AZ1981" s="3"/>
      <c r="BA1981" s="3"/>
      <c r="BB1981" s="3"/>
      <c r="BC1981" s="3"/>
      <c r="BD1981" s="3"/>
      <c r="BE1981" s="3"/>
      <c r="BF1981" s="3"/>
      <c r="BG1981" s="3"/>
      <c r="BH1981" s="3"/>
      <c r="BI1981" s="3"/>
      <c r="BJ1981" s="3"/>
      <c r="BK1981" s="3"/>
      <c r="BL1981" s="3"/>
      <c r="BM1981" s="3"/>
      <c r="BN1981" s="3"/>
      <c r="BO1981" s="3"/>
      <c r="BP1981" s="3"/>
      <c r="BQ1981" s="3"/>
      <c r="BR1981" s="3"/>
      <c r="BS1981" s="3"/>
      <c r="BT1981" s="3"/>
      <c r="BU1981" s="3"/>
      <c r="BV1981" s="3"/>
      <c r="BW1981" s="3"/>
      <c r="BX1981" s="3"/>
      <c r="BY1981" s="3"/>
      <c r="BZ1981" s="3"/>
      <c r="CA1981" s="3"/>
      <c r="CB1981" s="3"/>
      <c r="CC1981" s="3"/>
      <c r="CD1981" s="3"/>
      <c r="CE1981" s="3"/>
      <c r="CF1981" s="3"/>
      <c r="CG1981" s="3"/>
      <c r="CH1981" s="3"/>
      <c r="CI1981" s="3"/>
      <c r="CJ1981" s="3"/>
      <c r="CK1981" s="3"/>
      <c r="CL1981" s="3"/>
      <c r="CM1981" s="3"/>
      <c r="CN1981" s="3"/>
      <c r="CO1981" s="3"/>
      <c r="CP1981" s="3"/>
      <c r="CQ1981" s="3"/>
      <c r="CR1981" s="3"/>
      <c r="CS1981" s="3"/>
      <c r="CT1981" s="3"/>
      <c r="CU1981" s="3"/>
      <c r="CV1981" s="3"/>
    </row>
    <row r="1982" spans="2:100" x14ac:dyDescent="0.25">
      <c r="B1982" s="4"/>
      <c r="C1982" s="4"/>
      <c r="D1982" s="4"/>
      <c r="E1982" s="4"/>
      <c r="F1982" s="4"/>
      <c r="G1982" s="4"/>
      <c r="H1982" s="4"/>
      <c r="I1982" s="4"/>
      <c r="J1982" s="4"/>
      <c r="K1982" s="4"/>
      <c r="L1982" s="4"/>
      <c r="M1982" s="4"/>
      <c r="N1982" s="4"/>
      <c r="O1982" s="4"/>
      <c r="P1982" s="4"/>
      <c r="Q1982" s="4"/>
      <c r="R1982" s="4"/>
      <c r="S1982" s="4"/>
      <c r="T1982" s="4"/>
      <c r="U1982" s="4"/>
      <c r="V1982" s="4"/>
      <c r="W1982" s="4"/>
      <c r="X1982" s="4"/>
      <c r="Y1982" s="4"/>
      <c r="Z1982" s="4"/>
      <c r="AA1982" s="4"/>
      <c r="AB1982" s="4"/>
      <c r="AC1982" s="4"/>
      <c r="AD1982" s="4"/>
      <c r="AE1982" s="4"/>
      <c r="AF1982" s="4"/>
      <c r="AG1982" s="4"/>
      <c r="AH1982" s="4"/>
      <c r="AI1982" s="4"/>
      <c r="AJ1982" s="4"/>
      <c r="AK1982" s="4"/>
      <c r="AL1982" s="4"/>
      <c r="AM1982" s="4"/>
      <c r="AN1982" s="4"/>
      <c r="AO1982" s="4"/>
      <c r="AP1982" s="4"/>
      <c r="AQ1982" s="4"/>
      <c r="AR1982" s="4"/>
      <c r="AS1982" s="4"/>
      <c r="AT1982" s="4"/>
      <c r="AU1982" s="4"/>
      <c r="AV1982" s="4"/>
      <c r="AW1982" s="4"/>
      <c r="AX1982" s="4"/>
      <c r="AY1982" s="4"/>
      <c r="AZ1982" s="4"/>
      <c r="BA1982" s="4"/>
      <c r="BB1982" s="4"/>
      <c r="BC1982" s="4"/>
      <c r="BD1982" s="4"/>
      <c r="BE1982" s="4"/>
      <c r="BF1982" s="4"/>
      <c r="BG1982" s="4"/>
      <c r="BH1982" s="4"/>
      <c r="BI1982" s="4"/>
      <c r="BJ1982" s="4"/>
      <c r="BK1982" s="4"/>
      <c r="BL1982" s="4"/>
      <c r="BM1982" s="4"/>
      <c r="BN1982" s="4"/>
      <c r="BO1982" s="4"/>
      <c r="BP1982" s="4"/>
      <c r="BQ1982" s="4"/>
      <c r="BR1982" s="4"/>
      <c r="BS1982" s="4"/>
      <c r="BT1982" s="4"/>
      <c r="BU1982" s="4"/>
      <c r="BV1982" s="4"/>
      <c r="BW1982" s="4"/>
      <c r="BX1982" s="4"/>
      <c r="BY1982" s="4"/>
      <c r="BZ1982" s="4"/>
      <c r="CA1982" s="4"/>
      <c r="CB1982" s="4"/>
      <c r="CC1982" s="4"/>
      <c r="CD1982" s="4"/>
      <c r="CE1982" s="4"/>
      <c r="CF1982" s="4"/>
      <c r="CG1982" s="4"/>
      <c r="CH1982" s="4"/>
      <c r="CI1982" s="4"/>
      <c r="CJ1982" s="4"/>
      <c r="CK1982" s="4"/>
      <c r="CL1982" s="4"/>
      <c r="CM1982" s="4"/>
      <c r="CN1982" s="4"/>
      <c r="CO1982" s="4"/>
      <c r="CP1982" s="4"/>
      <c r="CQ1982" s="4"/>
      <c r="CR1982" s="4"/>
      <c r="CS1982" s="4"/>
      <c r="CT1982" s="4"/>
      <c r="CU1982" s="4"/>
      <c r="CV1982" s="4"/>
    </row>
    <row r="1983" spans="2:100" x14ac:dyDescent="0.25">
      <c r="B1983" s="5"/>
      <c r="C1983" s="5"/>
      <c r="D1983" s="5"/>
      <c r="E1983" s="5"/>
      <c r="F1983" s="5"/>
      <c r="G1983" s="5"/>
      <c r="H1983" s="5"/>
      <c r="I1983" s="5"/>
      <c r="J1983" s="5"/>
      <c r="K1983" s="5"/>
      <c r="L1983" s="5"/>
      <c r="M1983" s="5"/>
      <c r="N1983" s="5"/>
      <c r="O1983" s="5"/>
      <c r="P1983" s="5"/>
      <c r="Q1983" s="5"/>
      <c r="R1983" s="5"/>
      <c r="S1983" s="5"/>
      <c r="T1983" s="5"/>
      <c r="U1983" s="5"/>
      <c r="V1983" s="5"/>
      <c r="W1983" s="5"/>
      <c r="X1983" s="5"/>
      <c r="Y1983" s="5"/>
      <c r="Z1983" s="5"/>
      <c r="AA1983" s="5"/>
      <c r="AB1983" s="5"/>
      <c r="AC1983" s="5"/>
      <c r="AD1983" s="5"/>
      <c r="AE1983" s="5"/>
      <c r="AF1983" s="5"/>
      <c r="AG1983" s="5"/>
      <c r="AH1983" s="5"/>
      <c r="AI1983" s="5"/>
      <c r="AJ1983" s="5"/>
      <c r="AK1983" s="5"/>
      <c r="AL1983" s="5"/>
      <c r="AM1983" s="5"/>
      <c r="AN1983" s="5"/>
      <c r="AO1983" s="5"/>
      <c r="AP1983" s="5"/>
      <c r="AQ1983" s="5"/>
      <c r="AR1983" s="5"/>
      <c r="AS1983" s="5"/>
      <c r="AT1983" s="5"/>
      <c r="AU1983" s="5"/>
      <c r="AV1983" s="5"/>
      <c r="AW1983" s="5"/>
      <c r="AX1983" s="5"/>
      <c r="AY1983" s="5"/>
      <c r="AZ1983" s="5"/>
      <c r="BA1983" s="5"/>
      <c r="BB1983" s="5"/>
      <c r="BC1983" s="5"/>
      <c r="BD1983" s="5"/>
      <c r="BE1983" s="5"/>
      <c r="BF1983" s="5"/>
      <c r="BG1983" s="5"/>
      <c r="BH1983" s="5"/>
      <c r="BI1983" s="5"/>
      <c r="BJ1983" s="5"/>
      <c r="BK1983" s="5"/>
      <c r="BL1983" s="5"/>
      <c r="BM1983" s="5"/>
      <c r="BN1983" s="5"/>
      <c r="BO1983" s="5"/>
      <c r="BP1983" s="5"/>
      <c r="BQ1983" s="5"/>
      <c r="BR1983" s="5"/>
      <c r="BS1983" s="5"/>
      <c r="BT1983" s="5"/>
      <c r="BU1983" s="5"/>
      <c r="BV1983" s="5"/>
      <c r="BW1983" s="5"/>
      <c r="BX1983" s="5"/>
      <c r="BY1983" s="5"/>
      <c r="BZ1983" s="5"/>
      <c r="CA1983" s="5"/>
      <c r="CB1983" s="5"/>
      <c r="CC1983" s="5"/>
      <c r="CD1983" s="5"/>
      <c r="CE1983" s="5"/>
      <c r="CF1983" s="5"/>
      <c r="CG1983" s="5"/>
      <c r="CH1983" s="5"/>
      <c r="CI1983" s="5"/>
      <c r="CJ1983" s="5"/>
      <c r="CK1983" s="5"/>
      <c r="CL1983" s="5"/>
      <c r="CM1983" s="5"/>
      <c r="CN1983" s="5"/>
      <c r="CO1983" s="5"/>
      <c r="CP1983" s="5"/>
      <c r="CQ1983" s="5"/>
      <c r="CR1983" s="5"/>
      <c r="CS1983" s="5"/>
      <c r="CT1983" s="5"/>
      <c r="CU1983" s="5"/>
      <c r="CV1983" s="5"/>
    </row>
  </sheetData>
  <pageMargins left="0.7" right="0.7" top="0.75" bottom="0.75" header="0.3" footer="0.3"/>
  <pageSetup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displayHidden="1" xr2:uid="{00000000-0003-0000-01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'Curvas por Estrato 96 bloques'!E4:CV4</xm:f>
              <xm:sqref>CX4</xm:sqref>
            </x14:sparkline>
            <x14:sparkline>
              <xm:f>'Curvas por Estrato 96 bloques'!E5:CV5</xm:f>
              <xm:sqref>CX5</xm:sqref>
            </x14:sparkline>
            <x14:sparkline>
              <xm:f>'Curvas por Estrato 96 bloques'!E6:CV6</xm:f>
              <xm:sqref>CX6</xm:sqref>
            </x14:sparkline>
            <x14:sparkline>
              <xm:f>'Curvas por Estrato 96 bloques'!E7:CV7</xm:f>
              <xm:sqref>CX7</xm:sqref>
            </x14:sparkline>
            <x14:sparkline>
              <xm:f>'Curvas por Estrato 96 bloques'!E8:CV8</xm:f>
              <xm:sqref>CX8</xm:sqref>
            </x14:sparkline>
            <x14:sparkline>
              <xm:f>'Curvas por Estrato 96 bloques'!E9:CV9</xm:f>
              <xm:sqref>CX9</xm:sqref>
            </x14:sparkline>
            <x14:sparkline>
              <xm:f>'Curvas por Estrato 96 bloques'!E10:CV10</xm:f>
              <xm:sqref>CX10</xm:sqref>
            </x14:sparkline>
            <x14:sparkline>
              <xm:f>'Curvas por Estrato 96 bloques'!E11:CV11</xm:f>
              <xm:sqref>CX11</xm:sqref>
            </x14:sparkline>
            <x14:sparkline>
              <xm:f>'Curvas por Estrato 96 bloques'!E12:CV12</xm:f>
              <xm:sqref>CX12</xm:sqref>
            </x14:sparkline>
            <x14:sparkline>
              <xm:f>'Curvas por Estrato 96 bloques'!E13:CV13</xm:f>
              <xm:sqref>CX13</xm:sqref>
            </x14:sparkline>
            <x14:sparkline>
              <xm:f>'Curvas por Estrato 96 bloques'!E14:CV14</xm:f>
              <xm:sqref>CX14</xm:sqref>
            </x14:sparkline>
            <x14:sparkline>
              <xm:f>'Curvas por Estrato 96 bloques'!E15:CV15</xm:f>
              <xm:sqref>CX15</xm:sqref>
            </x14:sparkline>
            <x14:sparkline>
              <xm:f>'Curvas por Estrato 96 bloques'!E16:CV16</xm:f>
              <xm:sqref>CX16</xm:sqref>
            </x14:sparkline>
            <x14:sparkline>
              <xm:f>'Curvas por Estrato 96 bloques'!E17:CV17</xm:f>
              <xm:sqref>CX17</xm:sqref>
            </x14:sparkline>
            <x14:sparkline>
              <xm:f>'Curvas por Estrato 96 bloques'!E18:CV18</xm:f>
              <xm:sqref>CX18</xm:sqref>
            </x14:sparkline>
            <x14:sparkline>
              <xm:f>'Curvas por Estrato 96 bloques'!E19:CV19</xm:f>
              <xm:sqref>CX19</xm:sqref>
            </x14:sparkline>
            <x14:sparkline>
              <xm:f>'Curvas por Estrato 96 bloques'!E20:CV20</xm:f>
              <xm:sqref>CX20</xm:sqref>
            </x14:sparkline>
            <x14:sparkline>
              <xm:f>'Curvas por Estrato 96 bloques'!E21:CV21</xm:f>
              <xm:sqref>CX21</xm:sqref>
            </x14:sparkline>
            <x14:sparkline>
              <xm:f>'Curvas por Estrato 96 bloques'!E22:CV22</xm:f>
              <xm:sqref>CX22</xm:sqref>
            </x14:sparkline>
            <x14:sparkline>
              <xm:f>'Curvas por Estrato 96 bloques'!E23:CV23</xm:f>
              <xm:sqref>CX23</xm:sqref>
            </x14:sparkline>
            <x14:sparkline>
              <xm:f>'Curvas por Estrato 96 bloques'!E24:CV24</xm:f>
              <xm:sqref>CX24</xm:sqref>
            </x14:sparkline>
            <x14:sparkline>
              <xm:f>'Curvas por Estrato 96 bloques'!E25:CV25</xm:f>
              <xm:sqref>CX25</xm:sqref>
            </x14:sparkline>
            <x14:sparkline>
              <xm:f>'Curvas por Estrato 96 bloques'!E26:CV26</xm:f>
              <xm:sqref>CX26</xm:sqref>
            </x14:sparkline>
            <x14:sparkline>
              <xm:f>'Curvas por Estrato 96 bloques'!E27:CV27</xm:f>
              <xm:sqref>CX27</xm:sqref>
            </x14:sparkline>
            <x14:sparkline>
              <xm:f>'Curvas por Estrato 96 bloques'!E28:CV28</xm:f>
              <xm:sqref>CX28</xm:sqref>
            </x14:sparkline>
            <x14:sparkline>
              <xm:f>'Curvas por Estrato 96 bloques'!E29:CV29</xm:f>
              <xm:sqref>CX29</xm:sqref>
            </x14:sparkline>
            <x14:sparkline>
              <xm:f>'Curvas por Estrato 96 bloques'!E30:CV30</xm:f>
              <xm:sqref>CX30</xm:sqref>
            </x14:sparkline>
            <x14:sparkline>
              <xm:f>'Curvas por Estrato 96 bloques'!E31:CV31</xm:f>
              <xm:sqref>CX31</xm:sqref>
            </x14:sparkline>
            <x14:sparkline>
              <xm:f>'Curvas por Estrato 96 bloques'!E32:CV32</xm:f>
              <xm:sqref>CX32</xm:sqref>
            </x14:sparkline>
            <x14:sparkline>
              <xm:f>'Curvas por Estrato 96 bloques'!E33:CV33</xm:f>
              <xm:sqref>CX33</xm:sqref>
            </x14:sparkline>
            <x14:sparkline>
              <xm:f>'Curvas por Estrato 96 bloques'!E34:CV34</xm:f>
              <xm:sqref>CX34</xm:sqref>
            </x14:sparkline>
            <x14:sparkline>
              <xm:f>'Curvas por Estrato 96 bloques'!E35:CV35</xm:f>
              <xm:sqref>CX35</xm:sqref>
            </x14:sparkline>
            <x14:sparkline>
              <xm:f>'Curvas por Estrato 96 bloques'!E36:CV36</xm:f>
              <xm:sqref>CX36</xm:sqref>
            </x14:sparkline>
            <x14:sparkline>
              <xm:f>'Curvas por Estrato 96 bloques'!E37:CV37</xm:f>
              <xm:sqref>CX37</xm:sqref>
            </x14:sparkline>
            <x14:sparkline>
              <xm:f>'Curvas por Estrato 96 bloques'!E38:CV38</xm:f>
              <xm:sqref>CX38</xm:sqref>
            </x14:sparkline>
            <x14:sparkline>
              <xm:f>'Curvas por Estrato 96 bloques'!E39:CV39</xm:f>
              <xm:sqref>CX39</xm:sqref>
            </x14:sparkline>
            <x14:sparkline>
              <xm:f>'Curvas por Estrato 96 bloques'!E40:CV40</xm:f>
              <xm:sqref>CX40</xm:sqref>
            </x14:sparkline>
            <x14:sparkline>
              <xm:f>'Curvas por Estrato 96 bloques'!E41:CV41</xm:f>
              <xm:sqref>CX41</xm:sqref>
            </x14:sparkline>
            <x14:sparkline>
              <xm:f>'Curvas por Estrato 96 bloques'!E42:CV42</xm:f>
              <xm:sqref>CX42</xm:sqref>
            </x14:sparkline>
            <x14:sparkline>
              <xm:f>'Curvas por Estrato 96 bloques'!E43:CV43</xm:f>
              <xm:sqref>CX43</xm:sqref>
            </x14:sparkline>
            <x14:sparkline>
              <xm:f>'Curvas por Estrato 96 bloques'!E44:CV44</xm:f>
              <xm:sqref>CX44</xm:sqref>
            </x14:sparkline>
            <x14:sparkline>
              <xm:f>'Curvas por Estrato 96 bloques'!E45:CV45</xm:f>
              <xm:sqref>CX45</xm:sqref>
            </x14:sparkline>
            <x14:sparkline>
              <xm:f>'Curvas por Estrato 96 bloques'!E46:CV46</xm:f>
              <xm:sqref>CX46</xm:sqref>
            </x14:sparkline>
            <x14:sparkline>
              <xm:f>'Curvas por Estrato 96 bloques'!E47:CV47</xm:f>
              <xm:sqref>CX47</xm:sqref>
            </x14:sparkline>
            <x14:sparkline>
              <xm:f>'Curvas por Estrato 96 bloques'!E48:CV48</xm:f>
              <xm:sqref>CX48</xm:sqref>
            </x14:sparkline>
            <x14:sparkline>
              <xm:f>'Curvas por Estrato 96 bloques'!E49:CV49</xm:f>
              <xm:sqref>CX49</xm:sqref>
            </x14:sparkline>
            <x14:sparkline>
              <xm:f>'Curvas por Estrato 96 bloques'!E50:CV50</xm:f>
              <xm:sqref>CX50</xm:sqref>
            </x14:sparkline>
            <x14:sparkline>
              <xm:f>'Curvas por Estrato 96 bloques'!E51:CV51</xm:f>
              <xm:sqref>CX51</xm:sqref>
            </x14:sparkline>
            <x14:sparkline>
              <xm:f>'Curvas por Estrato 96 bloques'!E52:CV52</xm:f>
              <xm:sqref>CX52</xm:sqref>
            </x14:sparkline>
            <x14:sparkline>
              <xm:f>'Curvas por Estrato 96 bloques'!E53:CV53</xm:f>
              <xm:sqref>CX53</xm:sqref>
            </x14:sparkline>
            <x14:sparkline>
              <xm:f>'Curvas por Estrato 96 bloques'!E54:CV54</xm:f>
              <xm:sqref>CX54</xm:sqref>
            </x14:sparkline>
            <x14:sparkline>
              <xm:f>'Curvas por Estrato 96 bloques'!E55:CV55</xm:f>
              <xm:sqref>CX55</xm:sqref>
            </x14:sparkline>
            <x14:sparkline>
              <xm:f>'Curvas por Estrato 96 bloques'!E56:CV56</xm:f>
              <xm:sqref>CX56</xm:sqref>
            </x14:sparkline>
            <x14:sparkline>
              <xm:f>'Curvas por Estrato 96 bloques'!E57:CV57</xm:f>
              <xm:sqref>CX57</xm:sqref>
            </x14:sparkline>
            <x14:sparkline>
              <xm:f>'Curvas por Estrato 96 bloques'!E58:CV58</xm:f>
              <xm:sqref>CX58</xm:sqref>
            </x14:sparkline>
            <x14:sparkline>
              <xm:f>'Curvas por Estrato 96 bloques'!E59:CV59</xm:f>
              <xm:sqref>CX59</xm:sqref>
            </x14:sparkline>
            <x14:sparkline>
              <xm:f>'Curvas por Estrato 96 bloques'!E60:CV60</xm:f>
              <xm:sqref>CX60</xm:sqref>
            </x14:sparkline>
            <x14:sparkline>
              <xm:f>'Curvas por Estrato 96 bloques'!E61:CV61</xm:f>
              <xm:sqref>CX61</xm:sqref>
            </x14:sparkline>
            <x14:sparkline>
              <xm:f>'Curvas por Estrato 96 bloques'!E62:CV62</xm:f>
              <xm:sqref>CX62</xm:sqref>
            </x14:sparkline>
            <x14:sparkline>
              <xm:f>'Curvas por Estrato 96 bloques'!E63:CV63</xm:f>
              <xm:sqref>CX63</xm:sqref>
            </x14:sparkline>
            <x14:sparkline>
              <xm:f>'Curvas por Estrato 96 bloques'!E64:CV64</xm:f>
              <xm:sqref>CX64</xm:sqref>
            </x14:sparkline>
            <x14:sparkline>
              <xm:f>'Curvas por Estrato 96 bloques'!E65:CV65</xm:f>
              <xm:sqref>CX65</xm:sqref>
            </x14:sparkline>
            <x14:sparkline>
              <xm:f>'Curvas por Estrato 96 bloques'!E66:CV66</xm:f>
              <xm:sqref>CX66</xm:sqref>
            </x14:sparkline>
            <x14:sparkline>
              <xm:f>'Curvas por Estrato 96 bloques'!E67:CV67</xm:f>
              <xm:sqref>CX67</xm:sqref>
            </x14:sparkline>
            <x14:sparkline>
              <xm:f>'Curvas por Estrato 96 bloques'!E68:CV68</xm:f>
              <xm:sqref>CX68</xm:sqref>
            </x14:sparkline>
            <x14:sparkline>
              <xm:f>'Curvas por Estrato 96 bloques'!E69:CV69</xm:f>
              <xm:sqref>CX69</xm:sqref>
            </x14:sparkline>
            <x14:sparkline>
              <xm:f>'Curvas por Estrato 96 bloques'!E70:CV70</xm:f>
              <xm:sqref>CX70</xm:sqref>
            </x14:sparkline>
            <x14:sparkline>
              <xm:f>'Curvas por Estrato 96 bloques'!E71:CV71</xm:f>
              <xm:sqref>CX71</xm:sqref>
            </x14:sparkline>
            <x14:sparkline>
              <xm:f>'Curvas por Estrato 96 bloques'!E72:CV72</xm:f>
              <xm:sqref>CX72</xm:sqref>
            </x14:sparkline>
            <x14:sparkline>
              <xm:f>'Curvas por Estrato 96 bloques'!E73:CV73</xm:f>
              <xm:sqref>CX73</xm:sqref>
            </x14:sparkline>
            <x14:sparkline>
              <xm:f>'Curvas por Estrato 96 bloques'!E74:CV74</xm:f>
              <xm:sqref>CX74</xm:sqref>
            </x14:sparkline>
            <x14:sparkline>
              <xm:f>'Curvas por Estrato 96 bloques'!E75:CV75</xm:f>
              <xm:sqref>CX75</xm:sqref>
            </x14:sparkline>
            <x14:sparkline>
              <xm:f>'Curvas por Estrato 96 bloques'!E76:CV76</xm:f>
              <xm:sqref>CX76</xm:sqref>
            </x14:sparkline>
            <x14:sparkline>
              <xm:f>'Curvas por Estrato 96 bloques'!E77:CV77</xm:f>
              <xm:sqref>CX77</xm:sqref>
            </x14:sparkline>
            <x14:sparkline>
              <xm:f>'Curvas por Estrato 96 bloques'!E78:CV78</xm:f>
              <xm:sqref>CX78</xm:sqref>
            </x14:sparkline>
            <x14:sparkline>
              <xm:f>'Curvas por Estrato 96 bloques'!E79:CV79</xm:f>
              <xm:sqref>CX79</xm:sqref>
            </x14:sparkline>
            <x14:sparkline>
              <xm:f>'Curvas por Estrato 96 bloques'!E80:CV80</xm:f>
              <xm:sqref>CX80</xm:sqref>
            </x14:sparkline>
            <x14:sparkline>
              <xm:f>'Curvas por Estrato 96 bloques'!E81:CV81</xm:f>
              <xm:sqref>CX81</xm:sqref>
            </x14:sparkline>
            <x14:sparkline>
              <xm:f>'Curvas por Estrato 96 bloques'!E82:CV82</xm:f>
              <xm:sqref>CX82</xm:sqref>
            </x14:sparkline>
            <x14:sparkline>
              <xm:f>'Curvas por Estrato 96 bloques'!E83:CV83</xm:f>
              <xm:sqref>CX83</xm:sqref>
            </x14:sparkline>
            <x14:sparkline>
              <xm:f>'Curvas por Estrato 96 bloques'!E84:CV84</xm:f>
              <xm:sqref>CX84</xm:sqref>
            </x14:sparkline>
            <x14:sparkline>
              <xm:f>'Curvas por Estrato 96 bloques'!E85:CV85</xm:f>
              <xm:sqref>CX85</xm:sqref>
            </x14:sparkline>
            <x14:sparkline>
              <xm:f>'Curvas por Estrato 96 bloques'!E86:CV86</xm:f>
              <xm:sqref>CX86</xm:sqref>
            </x14:sparkline>
            <x14:sparkline>
              <xm:f>'Curvas por Estrato 96 bloques'!E87:CV87</xm:f>
              <xm:sqref>CX87</xm:sqref>
            </x14:sparkline>
            <x14:sparkline>
              <xm:f>'Curvas por Estrato 96 bloques'!E88:CV88</xm:f>
              <xm:sqref>CX88</xm:sqref>
            </x14:sparkline>
            <x14:sparkline>
              <xm:f>'Curvas por Estrato 96 bloques'!E89:CV89</xm:f>
              <xm:sqref>CX89</xm:sqref>
            </x14:sparkline>
            <x14:sparkline>
              <xm:f>'Curvas por Estrato 96 bloques'!E90:CV90</xm:f>
              <xm:sqref>CX90</xm:sqref>
            </x14:sparkline>
            <x14:sparkline>
              <xm:f>'Curvas por Estrato 96 bloques'!E91:CV91</xm:f>
              <xm:sqref>CX91</xm:sqref>
            </x14:sparkline>
            <x14:sparkline>
              <xm:f>'Curvas por Estrato 96 bloques'!E92:CV92</xm:f>
              <xm:sqref>CX92</xm:sqref>
            </x14:sparkline>
            <x14:sparkline>
              <xm:f>'Curvas por Estrato 96 bloques'!E93:CV93</xm:f>
              <xm:sqref>CX93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B2:E29"/>
  <sheetViews>
    <sheetView topLeftCell="A4" workbookViewId="0">
      <selection activeCell="E27" sqref="E27"/>
    </sheetView>
  </sheetViews>
  <sheetFormatPr defaultColWidth="11.42578125" defaultRowHeight="15" x14ac:dyDescent="0.25"/>
  <cols>
    <col min="3" max="3" width="16.7109375" bestFit="1" customWidth="1"/>
    <col min="4" max="4" width="2.42578125" bestFit="1" customWidth="1"/>
    <col min="5" max="5" width="15.28515625" bestFit="1" customWidth="1"/>
  </cols>
  <sheetData>
    <row r="2" spans="2:5" x14ac:dyDescent="0.25">
      <c r="B2" s="6" t="s">
        <v>153</v>
      </c>
    </row>
    <row r="3" spans="2:5" x14ac:dyDescent="0.25">
      <c r="B3" s="7" t="s">
        <v>152</v>
      </c>
      <c r="C3" s="7" t="s">
        <v>151</v>
      </c>
      <c r="D3" s="8" t="s">
        <v>121</v>
      </c>
      <c r="E3" s="8" t="s">
        <v>122</v>
      </c>
    </row>
    <row r="4" spans="2:5" x14ac:dyDescent="0.25">
      <c r="B4" s="9" t="s">
        <v>107</v>
      </c>
      <c r="C4" s="9" t="s">
        <v>107</v>
      </c>
      <c r="D4" s="9">
        <v>1</v>
      </c>
      <c r="E4" s="10" t="s">
        <v>123</v>
      </c>
    </row>
    <row r="5" spans="2:5" x14ac:dyDescent="0.25">
      <c r="B5" s="11" t="s">
        <v>107</v>
      </c>
      <c r="C5" s="11" t="s">
        <v>107</v>
      </c>
      <c r="D5" s="11">
        <v>2</v>
      </c>
      <c r="E5" s="12" t="s">
        <v>124</v>
      </c>
    </row>
    <row r="6" spans="2:5" x14ac:dyDescent="0.25">
      <c r="B6" s="11" t="s">
        <v>107</v>
      </c>
      <c r="C6" s="11" t="s">
        <v>107</v>
      </c>
      <c r="D6" s="11">
        <v>3</v>
      </c>
      <c r="E6" s="12" t="s">
        <v>125</v>
      </c>
    </row>
    <row r="7" spans="2:5" x14ac:dyDescent="0.25">
      <c r="B7" s="11" t="s">
        <v>107</v>
      </c>
      <c r="C7" s="11" t="s">
        <v>107</v>
      </c>
      <c r="D7" s="11">
        <v>4</v>
      </c>
      <c r="E7" s="12" t="s">
        <v>126</v>
      </c>
    </row>
    <row r="8" spans="2:5" x14ac:dyDescent="0.25">
      <c r="B8" s="13" t="s">
        <v>107</v>
      </c>
      <c r="C8" s="13" t="s">
        <v>107</v>
      </c>
      <c r="D8" s="13">
        <v>5</v>
      </c>
      <c r="E8" s="14" t="s">
        <v>127</v>
      </c>
    </row>
    <row r="9" spans="2:5" x14ac:dyDescent="0.25">
      <c r="B9" s="11" t="s">
        <v>117</v>
      </c>
      <c r="C9" s="11" t="s">
        <v>128</v>
      </c>
      <c r="D9" s="11">
        <v>1</v>
      </c>
      <c r="E9" s="12" t="s">
        <v>154</v>
      </c>
    </row>
    <row r="10" spans="2:5" x14ac:dyDescent="0.25">
      <c r="B10" s="11" t="s">
        <v>117</v>
      </c>
      <c r="C10" s="11" t="s">
        <v>128</v>
      </c>
      <c r="D10" s="11">
        <v>2</v>
      </c>
      <c r="E10" s="12" t="s">
        <v>155</v>
      </c>
    </row>
    <row r="11" spans="2:5" x14ac:dyDescent="0.25">
      <c r="B11" s="11" t="s">
        <v>117</v>
      </c>
      <c r="C11" s="11" t="s">
        <v>128</v>
      </c>
      <c r="D11" s="11">
        <v>3</v>
      </c>
      <c r="E11" s="12" t="s">
        <v>129</v>
      </c>
    </row>
    <row r="12" spans="2:5" x14ac:dyDescent="0.25">
      <c r="B12" s="11" t="s">
        <v>117</v>
      </c>
      <c r="C12" s="11" t="s">
        <v>128</v>
      </c>
      <c r="D12" s="11">
        <v>4</v>
      </c>
      <c r="E12" s="12" t="s">
        <v>130</v>
      </c>
    </row>
    <row r="13" spans="2:5" x14ac:dyDescent="0.25">
      <c r="B13" s="11" t="s">
        <v>117</v>
      </c>
      <c r="C13" s="11" t="s">
        <v>128</v>
      </c>
      <c r="D13" s="11">
        <v>5</v>
      </c>
      <c r="E13" s="12" t="s">
        <v>131</v>
      </c>
    </row>
    <row r="14" spans="2:5" x14ac:dyDescent="0.25">
      <c r="B14" s="9" t="s">
        <v>119</v>
      </c>
      <c r="C14" s="9" t="s">
        <v>132</v>
      </c>
      <c r="D14" s="9">
        <v>1</v>
      </c>
      <c r="E14" s="10" t="s">
        <v>133</v>
      </c>
    </row>
    <row r="15" spans="2:5" x14ac:dyDescent="0.25">
      <c r="B15" s="11" t="s">
        <v>119</v>
      </c>
      <c r="C15" s="11" t="s">
        <v>132</v>
      </c>
      <c r="D15" s="11">
        <v>2</v>
      </c>
      <c r="E15" s="12" t="s">
        <v>134</v>
      </c>
    </row>
    <row r="16" spans="2:5" x14ac:dyDescent="0.25">
      <c r="B16" s="11" t="s">
        <v>119</v>
      </c>
      <c r="C16" s="11" t="s">
        <v>132</v>
      </c>
      <c r="D16" s="11">
        <v>3</v>
      </c>
      <c r="E16" s="12" t="s">
        <v>135</v>
      </c>
    </row>
    <row r="17" spans="2:5" x14ac:dyDescent="0.25">
      <c r="B17" s="13" t="s">
        <v>119</v>
      </c>
      <c r="C17" s="13" t="s">
        <v>132</v>
      </c>
      <c r="D17" s="13">
        <v>4</v>
      </c>
      <c r="E17" s="14" t="s">
        <v>136</v>
      </c>
    </row>
    <row r="18" spans="2:5" x14ac:dyDescent="0.25">
      <c r="B18" s="11" t="s">
        <v>114</v>
      </c>
      <c r="C18" s="11" t="s">
        <v>137</v>
      </c>
      <c r="D18" s="11">
        <v>1</v>
      </c>
      <c r="E18" s="12" t="s">
        <v>138</v>
      </c>
    </row>
    <row r="19" spans="2:5" x14ac:dyDescent="0.25">
      <c r="B19" s="11" t="s">
        <v>114</v>
      </c>
      <c r="C19" s="11" t="s">
        <v>137</v>
      </c>
      <c r="D19" s="11">
        <v>2</v>
      </c>
      <c r="E19" s="12" t="s">
        <v>139</v>
      </c>
    </row>
    <row r="20" spans="2:5" x14ac:dyDescent="0.25">
      <c r="B20" s="11" t="s">
        <v>114</v>
      </c>
      <c r="C20" s="11" t="s">
        <v>137</v>
      </c>
      <c r="D20" s="11">
        <v>3</v>
      </c>
      <c r="E20" s="12" t="s">
        <v>140</v>
      </c>
    </row>
    <row r="21" spans="2:5" x14ac:dyDescent="0.25">
      <c r="B21" s="11" t="s">
        <v>114</v>
      </c>
      <c r="C21" s="11" t="s">
        <v>137</v>
      </c>
      <c r="D21" s="11">
        <v>4</v>
      </c>
      <c r="E21" s="12" t="s">
        <v>141</v>
      </c>
    </row>
    <row r="22" spans="2:5" x14ac:dyDescent="0.25">
      <c r="B22" s="9" t="s">
        <v>113</v>
      </c>
      <c r="C22" s="9" t="s">
        <v>142</v>
      </c>
      <c r="D22" s="9">
        <v>1</v>
      </c>
      <c r="E22" s="10" t="s">
        <v>143</v>
      </c>
    </row>
    <row r="23" spans="2:5" x14ac:dyDescent="0.25">
      <c r="B23" s="11" t="s">
        <v>113</v>
      </c>
      <c r="C23" s="11" t="s">
        <v>142</v>
      </c>
      <c r="D23" s="11">
        <v>2</v>
      </c>
      <c r="E23" s="12" t="s">
        <v>144</v>
      </c>
    </row>
    <row r="24" spans="2:5" x14ac:dyDescent="0.25">
      <c r="B24" s="11" t="s">
        <v>113</v>
      </c>
      <c r="C24" s="11" t="s">
        <v>142</v>
      </c>
      <c r="D24" s="11">
        <v>3</v>
      </c>
      <c r="E24" s="12" t="s">
        <v>145</v>
      </c>
    </row>
    <row r="25" spans="2:5" x14ac:dyDescent="0.25">
      <c r="B25" s="13" t="s">
        <v>113</v>
      </c>
      <c r="C25" s="13" t="s">
        <v>142</v>
      </c>
      <c r="D25" s="13">
        <v>4</v>
      </c>
      <c r="E25" s="14" t="s">
        <v>136</v>
      </c>
    </row>
    <row r="26" spans="2:5" x14ac:dyDescent="0.25">
      <c r="B26" s="11" t="s">
        <v>116</v>
      </c>
      <c r="C26" s="11" t="s">
        <v>146</v>
      </c>
      <c r="D26" s="11">
        <v>1</v>
      </c>
      <c r="E26" s="12" t="s">
        <v>147</v>
      </c>
    </row>
    <row r="27" spans="2:5" x14ac:dyDescent="0.25">
      <c r="B27" s="11" t="s">
        <v>116</v>
      </c>
      <c r="C27" s="11" t="s">
        <v>146</v>
      </c>
      <c r="D27" s="11">
        <v>2</v>
      </c>
      <c r="E27" s="12" t="s">
        <v>148</v>
      </c>
    </row>
    <row r="28" spans="2:5" x14ac:dyDescent="0.25">
      <c r="B28" s="11" t="s">
        <v>116</v>
      </c>
      <c r="C28" s="11" t="s">
        <v>146</v>
      </c>
      <c r="D28" s="11">
        <v>3</v>
      </c>
      <c r="E28" s="12" t="s">
        <v>149</v>
      </c>
    </row>
    <row r="29" spans="2:5" x14ac:dyDescent="0.25">
      <c r="B29" s="11" t="s">
        <v>116</v>
      </c>
      <c r="C29" s="11" t="s">
        <v>146</v>
      </c>
      <c r="D29" s="11">
        <v>4</v>
      </c>
      <c r="E29" s="12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2"/>
  <dimension ref="A1:AA24"/>
  <sheetViews>
    <sheetView workbookViewId="0">
      <selection activeCell="W6" sqref="W6"/>
    </sheetView>
  </sheetViews>
  <sheetFormatPr defaultRowHeight="15" x14ac:dyDescent="0.25"/>
  <cols>
    <col min="1" max="1" width="12.7109375" customWidth="1"/>
    <col min="3" max="3" width="4.140625" customWidth="1"/>
    <col min="4" max="4" width="15" customWidth="1"/>
    <col min="9" max="11" width="0" hidden="1" customWidth="1"/>
    <col min="12" max="12" width="10.42578125" hidden="1" customWidth="1"/>
    <col min="13" max="14" width="0" hidden="1" customWidth="1"/>
    <col min="15" max="15" width="10.5703125" hidden="1" customWidth="1"/>
    <col min="16" max="16" width="9.5703125" hidden="1" customWidth="1"/>
    <col min="17" max="17" width="12.140625" hidden="1" customWidth="1"/>
    <col min="18" max="18" width="0" hidden="1" customWidth="1"/>
    <col min="19" max="19" width="8.42578125" bestFit="1" customWidth="1"/>
    <col min="20" max="20" width="7.28515625" bestFit="1" customWidth="1"/>
    <col min="21" max="21" width="14" bestFit="1" customWidth="1"/>
    <col min="22" max="23" width="8" bestFit="1" customWidth="1"/>
    <col min="24" max="24" width="9.42578125" bestFit="1" customWidth="1"/>
    <col min="27" max="27" width="0" hidden="1" customWidth="1"/>
  </cols>
  <sheetData>
    <row r="1" spans="1:27" ht="30" customHeight="1" x14ac:dyDescent="0.25">
      <c r="A1" s="29" t="s">
        <v>153</v>
      </c>
      <c r="B1" s="27"/>
      <c r="C1" s="27"/>
      <c r="D1" s="27"/>
      <c r="E1" s="27"/>
      <c r="F1" s="27"/>
      <c r="G1" s="28"/>
    </row>
    <row r="2" spans="1:27" ht="30.75" thickBot="1" x14ac:dyDescent="0.3">
      <c r="A2" s="19" t="s">
        <v>152</v>
      </c>
      <c r="B2" s="19" t="s">
        <v>151</v>
      </c>
      <c r="C2" s="20" t="s">
        <v>121</v>
      </c>
      <c r="D2" s="20" t="s">
        <v>122</v>
      </c>
      <c r="E2" s="20" t="s">
        <v>157</v>
      </c>
      <c r="F2" s="20" t="s">
        <v>159</v>
      </c>
      <c r="G2" s="20" t="s">
        <v>158</v>
      </c>
    </row>
    <row r="3" spans="1:27" ht="15.75" thickBot="1" x14ac:dyDescent="0.3">
      <c r="A3" s="21" t="s">
        <v>107</v>
      </c>
      <c r="B3" s="21" t="s">
        <v>107</v>
      </c>
      <c r="C3" s="21">
        <v>1</v>
      </c>
      <c r="D3" s="22" t="s">
        <v>123</v>
      </c>
      <c r="E3" s="23" t="s">
        <v>156</v>
      </c>
      <c r="F3" s="23" t="s">
        <v>156</v>
      </c>
      <c r="G3" s="23" t="s">
        <v>156</v>
      </c>
      <c r="O3" s="15">
        <f>IF(AND(O4="Residencial",P4&gt;500,P4&lt;=1000),4,IF(AND(O4="Residencial",P4&gt;1000),5,IF(AND(O4="Rural",P4&gt;500,P4&lt;=1000),2,IF(AND(O4="Rural",P4&gt;1000,P4&lt;=5000),3,IF(AND(O4="Rural",P4&gt;5000),4,IF(AND(O4="Industrial",P4&gt;500,P4&lt;=1000),1,IF(AND(O4="Industrial",P4&gt;1000,P4&lt;=3000),2,IF(AND(O4="Industrial",P4&gt;3000,P4&lt;=7000),3,IF(AND(O4="Industrial",P4&gt;1000),4,IF(AND(O4="Comercial",P4&gt;500,P4&lt;=2000),2,IF(AND(O4="Comercial",P4&gt;2000,P4&lt;=5000),3,IF(AND(O4="Comercial",P4&gt;5000),4,IF(OR(O4="",P4=""),"","FODEU")))))))))))))</f>
        <v>4</v>
      </c>
      <c r="P3" s="15" t="str">
        <f>IF(O4="Residencial","B1",IF(O4="Rural","B2",IF(OR(O4="Industrial",O4="Comercial"),"B3",IF(O4="","","FODEU"))))</f>
        <v>B1</v>
      </c>
    </row>
    <row r="4" spans="1:27" ht="15.75" thickBot="1" x14ac:dyDescent="0.3">
      <c r="A4" s="21" t="s">
        <v>107</v>
      </c>
      <c r="B4" s="21" t="s">
        <v>107</v>
      </c>
      <c r="C4" s="21">
        <v>2</v>
      </c>
      <c r="D4" s="22" t="s">
        <v>124</v>
      </c>
      <c r="E4" s="23" t="s">
        <v>156</v>
      </c>
      <c r="F4" s="23" t="s">
        <v>156</v>
      </c>
      <c r="G4" s="23" t="s">
        <v>156</v>
      </c>
      <c r="O4" s="16" t="s">
        <v>117</v>
      </c>
      <c r="P4" s="15">
        <v>550</v>
      </c>
      <c r="S4" s="37" t="s">
        <v>160</v>
      </c>
      <c r="T4" s="37" t="s">
        <v>161</v>
      </c>
      <c r="U4" s="37" t="s">
        <v>162</v>
      </c>
      <c r="V4" s="37" t="s">
        <v>163</v>
      </c>
      <c r="W4" s="37" t="s">
        <v>164</v>
      </c>
      <c r="X4" s="37" t="s">
        <v>165</v>
      </c>
      <c r="AA4" s="11" t="s">
        <v>117</v>
      </c>
    </row>
    <row r="5" spans="1:27" x14ac:dyDescent="0.25">
      <c r="A5" s="21" t="s">
        <v>107</v>
      </c>
      <c r="B5" s="21" t="s">
        <v>107</v>
      </c>
      <c r="C5" s="21">
        <v>3</v>
      </c>
      <c r="D5" s="22" t="s">
        <v>125</v>
      </c>
      <c r="E5" s="23" t="s">
        <v>156</v>
      </c>
      <c r="F5" s="23" t="s">
        <v>156</v>
      </c>
      <c r="G5" s="23" t="s">
        <v>156</v>
      </c>
      <c r="O5" t="s">
        <v>157</v>
      </c>
      <c r="P5" t="s">
        <v>159</v>
      </c>
      <c r="Q5" t="s">
        <v>158</v>
      </c>
      <c r="S5" s="37" t="s">
        <v>166</v>
      </c>
      <c r="T5" s="37" t="s">
        <v>128</v>
      </c>
      <c r="U5" s="37" t="s">
        <v>167</v>
      </c>
      <c r="V5" s="37">
        <v>0.82904999999999995</v>
      </c>
      <c r="W5" s="37">
        <v>0.40194999999999997</v>
      </c>
      <c r="X5" s="37">
        <f t="shared" ref="X5:X16" si="0">SUM(V5:W5)</f>
        <v>1.2309999999999999</v>
      </c>
      <c r="AA5" s="11" t="s">
        <v>119</v>
      </c>
    </row>
    <row r="6" spans="1:27" x14ac:dyDescent="0.25">
      <c r="A6" s="21" t="s">
        <v>107</v>
      </c>
      <c r="B6" s="21" t="s">
        <v>107</v>
      </c>
      <c r="C6" s="21">
        <v>4</v>
      </c>
      <c r="D6" s="22" t="s">
        <v>126</v>
      </c>
      <c r="E6" s="23" t="s">
        <v>156</v>
      </c>
      <c r="F6" s="23" t="s">
        <v>156</v>
      </c>
      <c r="G6" s="23" t="s">
        <v>156</v>
      </c>
      <c r="O6" s="17">
        <f>(SUMIFS(E:E,$A:$A,$O$4,$C:$C,$O$3)*$P$4)*SUMIFS($X:$X,$T:$T,$P$3,$U:$U,O5)</f>
        <v>55.231150674707855</v>
      </c>
      <c r="P6" s="17">
        <f>(SUMIFS(F:F,$A:$A,$O$4,$C:$C,$O$3)*$P$4)*SUMIFS($X:$X,$T:$T,$P$3,$U:$U,P5)</f>
        <v>0</v>
      </c>
      <c r="Q6" s="17">
        <f>(SUMIFS(G:G,$A:$A,$O$4,$C:$C,$O$3)*$P$4)*SUMIFS($X:$X,$T:$T,$P$3,$U:$U,Q5)</f>
        <v>0</v>
      </c>
      <c r="S6" s="37" t="s">
        <v>166</v>
      </c>
      <c r="T6" s="37" t="s">
        <v>128</v>
      </c>
      <c r="U6" s="37" t="s">
        <v>181</v>
      </c>
      <c r="V6" s="37">
        <v>0.53676000000000001</v>
      </c>
      <c r="W6" s="37">
        <v>0.23748</v>
      </c>
      <c r="X6" s="37">
        <f t="shared" si="0"/>
        <v>0.77424000000000004</v>
      </c>
      <c r="AA6" s="11" t="s">
        <v>114</v>
      </c>
    </row>
    <row r="7" spans="1:27" x14ac:dyDescent="0.25">
      <c r="A7" s="21" t="s">
        <v>107</v>
      </c>
      <c r="B7" s="21" t="s">
        <v>107</v>
      </c>
      <c r="C7" s="21">
        <v>5</v>
      </c>
      <c r="D7" s="22" t="s">
        <v>127</v>
      </c>
      <c r="E7" s="23" t="s">
        <v>156</v>
      </c>
      <c r="F7" s="23" t="s">
        <v>156</v>
      </c>
      <c r="G7" s="23" t="s">
        <v>156</v>
      </c>
      <c r="S7" s="37" t="s">
        <v>166</v>
      </c>
      <c r="T7" s="37" t="s">
        <v>128</v>
      </c>
      <c r="U7" s="37" t="s">
        <v>180</v>
      </c>
      <c r="V7" s="37">
        <v>0.24446999999999999</v>
      </c>
      <c r="W7" s="37">
        <v>0.23748</v>
      </c>
      <c r="X7" s="37">
        <f t="shared" si="0"/>
        <v>0.48194999999999999</v>
      </c>
      <c r="AA7" s="11" t="s">
        <v>112</v>
      </c>
    </row>
    <row r="8" spans="1:27" x14ac:dyDescent="0.25">
      <c r="A8" s="21" t="s">
        <v>117</v>
      </c>
      <c r="B8" s="21" t="s">
        <v>128</v>
      </c>
      <c r="C8" s="21">
        <v>1</v>
      </c>
      <c r="D8" s="22" t="s">
        <v>154</v>
      </c>
      <c r="E8" s="24">
        <f>SUMIFS('Curvas por Estrato 96 bloques'!CZ:CZ,'Curvas por Estrato 96 bloques'!$B:$B,Plan1!$A8,'Curvas por Estrato 96 bloques'!$C:$C,Plan1!$C8,'Curvas por Estrato 96 bloques'!$D:$D,"Sabado")</f>
        <v>7.8773957856190985E-2</v>
      </c>
      <c r="F8" s="24">
        <f>SUMIFS('Curvas por Estrato 96 bloques'!DA:DA,'Curvas por Estrato 96 bloques'!$B:$B,Plan1!$A8,'Curvas por Estrato 96 bloques'!$C:$C,Plan1!$C8,'Curvas por Estrato 96 bloques'!$D:$D,"Sabado")</f>
        <v>6.0611330738221128E-2</v>
      </c>
      <c r="G8" s="24">
        <f>SUMIFS('Curvas por Estrato 96 bloques'!DB:DB,'Curvas por Estrato 96 bloques'!$B:$B,Plan1!$A8,'Curvas por Estrato 96 bloques'!$C:$C,Plan1!$C8,'Curvas por Estrato 96 bloques'!$D:$D,"Sabado")</f>
        <v>0.86061471140558787</v>
      </c>
      <c r="S8" s="37" t="s">
        <v>166</v>
      </c>
      <c r="T8" s="37" t="s">
        <v>132</v>
      </c>
      <c r="U8" s="37" t="s">
        <v>167</v>
      </c>
      <c r="V8" s="37">
        <v>0.65215999999999996</v>
      </c>
      <c r="W8" s="37">
        <v>0.3296</v>
      </c>
      <c r="X8" s="37">
        <f t="shared" si="0"/>
        <v>0.98175999999999997</v>
      </c>
    </row>
    <row r="9" spans="1:27" x14ac:dyDescent="0.25">
      <c r="A9" s="21" t="s">
        <v>117</v>
      </c>
      <c r="B9" s="21" t="s">
        <v>128</v>
      </c>
      <c r="C9" s="21">
        <v>2</v>
      </c>
      <c r="D9" s="22" t="s">
        <v>155</v>
      </c>
      <c r="E9" s="24">
        <f>SUMIFS('Curvas por Estrato 96 bloques'!CZ:CZ,'Curvas por Estrato 96 bloques'!$B:$B,Plan1!$A9,'Curvas por Estrato 96 bloques'!$C:$C,Plan1!$C9,'Curvas por Estrato 96 bloques'!$D:$D,"Sabado")</f>
        <v>9.8562189259302102E-2</v>
      </c>
      <c r="F9" s="24">
        <f>SUMIFS('Curvas por Estrato 96 bloques'!DA:DA,'Curvas por Estrato 96 bloques'!$B:$B,Plan1!$A9,'Curvas por Estrato 96 bloques'!$C:$C,Plan1!$C9,'Curvas por Estrato 96 bloques'!$D:$D,"Sabado")</f>
        <v>7.2199676808732391E-2</v>
      </c>
      <c r="G9" s="24">
        <f>SUMIFS('Curvas por Estrato 96 bloques'!DB:DB,'Curvas por Estrato 96 bloques'!$B:$B,Plan1!$A9,'Curvas por Estrato 96 bloques'!$C:$C,Plan1!$C9,'Curvas por Estrato 96 bloques'!$D:$D,"Sabado")</f>
        <v>0.82923813393196555</v>
      </c>
      <c r="S9" s="37" t="s">
        <v>166</v>
      </c>
      <c r="T9" s="37" t="s">
        <v>132</v>
      </c>
      <c r="U9" s="37" t="s">
        <v>181</v>
      </c>
      <c r="V9" s="37">
        <v>0.42354999999999998</v>
      </c>
      <c r="W9" s="37">
        <v>0.19472999999999999</v>
      </c>
      <c r="X9" s="37">
        <f t="shared" si="0"/>
        <v>0.61827999999999994</v>
      </c>
    </row>
    <row r="10" spans="1:27" x14ac:dyDescent="0.25">
      <c r="A10" s="21" t="s">
        <v>117</v>
      </c>
      <c r="B10" s="21" t="s">
        <v>128</v>
      </c>
      <c r="C10" s="21">
        <v>3</v>
      </c>
      <c r="D10" s="22" t="s">
        <v>129</v>
      </c>
      <c r="E10" s="24">
        <f>SUMIFS('Curvas por Estrato 96 bloques'!CZ:CZ,'Curvas por Estrato 96 bloques'!$B:$B,Plan1!$A10,'Curvas por Estrato 96 bloques'!$C:$C,Plan1!$C10,'Curvas por Estrato 96 bloques'!$D:$D,"Sabado")</f>
        <v>0.10113019464016226</v>
      </c>
      <c r="F10" s="24">
        <f>SUMIFS('Curvas por Estrato 96 bloques'!DA:DA,'Curvas por Estrato 96 bloques'!$B:$B,Plan1!$A10,'Curvas por Estrato 96 bloques'!$C:$C,Plan1!$C10,'Curvas por Estrato 96 bloques'!$D:$D,"Sabado")</f>
        <v>6.5259192210542577E-2</v>
      </c>
      <c r="G10" s="24">
        <f>SUMIFS('Curvas por Estrato 96 bloques'!DB:DB,'Curvas por Estrato 96 bloques'!$B:$B,Plan1!$A10,'Curvas por Estrato 96 bloques'!$C:$C,Plan1!$C10,'Curvas por Estrato 96 bloques'!$D:$D,"Sabado")</f>
        <v>0.83361061314929508</v>
      </c>
      <c r="S10" s="37" t="s">
        <v>166</v>
      </c>
      <c r="T10" s="37" t="s">
        <v>132</v>
      </c>
      <c r="U10" s="37" t="s">
        <v>180</v>
      </c>
      <c r="V10" s="37">
        <v>0.19492999999999999</v>
      </c>
      <c r="W10" s="37">
        <v>0.19472999999999999</v>
      </c>
      <c r="X10" s="37">
        <f t="shared" si="0"/>
        <v>0.38966000000000001</v>
      </c>
    </row>
    <row r="11" spans="1:27" x14ac:dyDescent="0.25">
      <c r="A11" s="21" t="s">
        <v>117</v>
      </c>
      <c r="B11" s="21" t="s">
        <v>128</v>
      </c>
      <c r="C11" s="21">
        <v>4</v>
      </c>
      <c r="D11" s="22" t="s">
        <v>130</v>
      </c>
      <c r="E11" s="24">
        <f>SUMIFS('Curvas por Estrato 96 bloques'!CZ:CZ,'Curvas por Estrato 96 bloques'!$B:$B,Plan1!$A11,'Curvas por Estrato 96 bloques'!$C:$C,Plan1!$C11,'Curvas por Estrato 96 bloques'!$D:$D,"Sabado")</f>
        <v>8.1576177054438911E-2</v>
      </c>
      <c r="F11" s="24">
        <f>SUMIFS('Curvas por Estrato 96 bloques'!DA:DA,'Curvas por Estrato 96 bloques'!$B:$B,Plan1!$A11,'Curvas por Estrato 96 bloques'!$C:$C,Plan1!$C11,'Curvas por Estrato 96 bloques'!$D:$D,"Sabado")</f>
        <v>5.6738140059184573E-2</v>
      </c>
      <c r="G11" s="24">
        <f>SUMIFS('Curvas por Estrato 96 bloques'!DB:DB,'Curvas por Estrato 96 bloques'!$B:$B,Plan1!$A11,'Curvas por Estrato 96 bloques'!$C:$C,Plan1!$C11,'Curvas por Estrato 96 bloques'!$D:$D,"Sabado")</f>
        <v>0.86168568288637659</v>
      </c>
      <c r="S11" s="37" t="s">
        <v>166</v>
      </c>
      <c r="T11" s="37" t="s">
        <v>168</v>
      </c>
      <c r="U11" s="37" t="s">
        <v>167</v>
      </c>
      <c r="V11" s="37">
        <v>0.78408</v>
      </c>
      <c r="W11" s="37">
        <v>0.40194999999999997</v>
      </c>
      <c r="X11" s="37">
        <f t="shared" si="0"/>
        <v>1.1860299999999999</v>
      </c>
    </row>
    <row r="12" spans="1:27" x14ac:dyDescent="0.25">
      <c r="A12" s="21" t="s">
        <v>117</v>
      </c>
      <c r="B12" s="21" t="s">
        <v>128</v>
      </c>
      <c r="C12" s="21">
        <v>5</v>
      </c>
      <c r="D12" s="22" t="s">
        <v>131</v>
      </c>
      <c r="E12" s="24">
        <f>SUMIFS('Curvas por Estrato 96 bloques'!CZ:CZ,'Curvas por Estrato 96 bloques'!$B:$B,Plan1!$A12,'Curvas por Estrato 96 bloques'!$C:$C,Plan1!$C12,'Curvas por Estrato 96 bloques'!$D:$D,"Sabado")</f>
        <v>9.2536750253219988E-2</v>
      </c>
      <c r="F12" s="24">
        <f>SUMIFS('Curvas por Estrato 96 bloques'!DA:DA,'Curvas por Estrato 96 bloques'!$B:$B,Plan1!$A12,'Curvas por Estrato 96 bloques'!$C:$C,Plan1!$C12,'Curvas por Estrato 96 bloques'!$D:$D,"Sabado")</f>
        <v>5.8130776884445005E-2</v>
      </c>
      <c r="G12" s="24">
        <f>SUMIFS('Curvas por Estrato 96 bloques'!DB:DB,'Curvas por Estrato 96 bloques'!$B:$B,Plan1!$A12,'Curvas por Estrato 96 bloques'!$C:$C,Plan1!$C12,'Curvas por Estrato 96 bloques'!$D:$D,"Sabado")</f>
        <v>0.84933247286233493</v>
      </c>
      <c r="Q12">
        <f>780*X14</f>
        <v>447.98520000000008</v>
      </c>
      <c r="S12" s="37" t="s">
        <v>166</v>
      </c>
      <c r="T12" s="37" t="s">
        <v>168</v>
      </c>
      <c r="U12" s="37" t="s">
        <v>181</v>
      </c>
      <c r="V12" s="37">
        <v>0.50978000000000001</v>
      </c>
      <c r="W12" s="37">
        <v>0.23748</v>
      </c>
      <c r="X12" s="37">
        <f t="shared" si="0"/>
        <v>0.74726000000000004</v>
      </c>
    </row>
    <row r="13" spans="1:27" x14ac:dyDescent="0.25">
      <c r="A13" s="21" t="s">
        <v>119</v>
      </c>
      <c r="B13" s="21" t="s">
        <v>132</v>
      </c>
      <c r="C13" s="21">
        <v>1</v>
      </c>
      <c r="D13" s="22" t="s">
        <v>133</v>
      </c>
      <c r="E13" s="24">
        <f>SUMIFS('Curvas por Estrato 96 bloques'!CZ:CZ,'Curvas por Estrato 96 bloques'!$B:$B,Plan1!$A13,'Curvas por Estrato 96 bloques'!$C:$C,Plan1!$C13,'Curvas por Estrato 96 bloques'!$D:$D,"Sabado")</f>
        <v>0.12755261806843213</v>
      </c>
      <c r="F13" s="24">
        <f>SUMIFS('Curvas por Estrato 96 bloques'!DA:DA,'Curvas por Estrato 96 bloques'!$B:$B,Plan1!$A13,'Curvas por Estrato 96 bloques'!$C:$C,Plan1!$C13,'Curvas por Estrato 96 bloques'!$D:$D,"Sabado")</f>
        <v>7.4539581618869269E-2</v>
      </c>
      <c r="G13" s="24">
        <f>SUMIFS('Curvas por Estrato 96 bloques'!DB:DB,'Curvas por Estrato 96 bloques'!$B:$B,Plan1!$A13,'Curvas por Estrato 96 bloques'!$C:$C,Plan1!$C13,'Curvas por Estrato 96 bloques'!$D:$D,"Sabado")</f>
        <v>0.79790780031269859</v>
      </c>
      <c r="S13" s="37" t="s">
        <v>166</v>
      </c>
      <c r="T13" s="37" t="s">
        <v>168</v>
      </c>
      <c r="U13" s="37" t="s">
        <v>180</v>
      </c>
      <c r="V13" s="37">
        <v>0.23547000000000001</v>
      </c>
      <c r="W13" s="37">
        <v>0.23748</v>
      </c>
      <c r="X13" s="37">
        <f t="shared" si="0"/>
        <v>0.47294999999999998</v>
      </c>
    </row>
    <row r="14" spans="1:27" x14ac:dyDescent="0.25">
      <c r="A14" s="21" t="s">
        <v>119</v>
      </c>
      <c r="B14" s="21" t="s">
        <v>132</v>
      </c>
      <c r="C14" s="21">
        <v>2</v>
      </c>
      <c r="D14" s="22" t="s">
        <v>134</v>
      </c>
      <c r="E14" s="24">
        <f>SUMIFS('Curvas por Estrato 96 bloques'!CZ:CZ,'Curvas por Estrato 96 bloques'!$B:$B,Plan1!$A14,'Curvas por Estrato 96 bloques'!$C:$C,Plan1!$C14,'Curvas por Estrato 96 bloques'!$D:$D,"Sabado")</f>
        <v>0.10552169896612468</v>
      </c>
      <c r="F14" s="24">
        <f>SUMIFS('Curvas por Estrato 96 bloques'!DA:DA,'Curvas por Estrato 96 bloques'!$B:$B,Plan1!$A14,'Curvas por Estrato 96 bloques'!$C:$C,Plan1!$C14,'Curvas por Estrato 96 bloques'!$D:$D,"Sabado")</f>
        <v>6.4998785195960265E-2</v>
      </c>
      <c r="G14" s="24">
        <f>SUMIFS('Curvas por Estrato 96 bloques'!DB:DB,'Curvas por Estrato 96 bloques'!$B:$B,Plan1!$A14,'Curvas por Estrato 96 bloques'!$C:$C,Plan1!$C14,'Curvas por Estrato 96 bloques'!$D:$D,"Sabado")</f>
        <v>0.82947951583791513</v>
      </c>
      <c r="S14" s="37" t="s">
        <v>169</v>
      </c>
      <c r="T14" s="37" t="s">
        <v>128</v>
      </c>
      <c r="U14" s="37" t="s">
        <v>169</v>
      </c>
      <c r="V14">
        <v>0.32316</v>
      </c>
      <c r="W14" s="37">
        <v>0.25118000000000001</v>
      </c>
      <c r="X14" s="37">
        <f t="shared" si="0"/>
        <v>0.57434000000000007</v>
      </c>
    </row>
    <row r="15" spans="1:27" x14ac:dyDescent="0.25">
      <c r="A15" s="21" t="s">
        <v>119</v>
      </c>
      <c r="B15" s="21" t="s">
        <v>132</v>
      </c>
      <c r="C15" s="21">
        <v>3</v>
      </c>
      <c r="D15" s="22" t="s">
        <v>135</v>
      </c>
      <c r="E15" s="24">
        <f>SUMIFS('Curvas por Estrato 96 bloques'!CZ:CZ,'Curvas por Estrato 96 bloques'!$B:$B,Plan1!$A15,'Curvas por Estrato 96 bloques'!$C:$C,Plan1!$C15,'Curvas por Estrato 96 bloques'!$D:$D,"Sabado")</f>
        <v>0.10639350844259012</v>
      </c>
      <c r="F15" s="24">
        <f>SUMIFS('Curvas por Estrato 96 bloques'!DA:DA,'Curvas por Estrato 96 bloques'!$B:$B,Plan1!$A15,'Curvas por Estrato 96 bloques'!$C:$C,Plan1!$C15,'Curvas por Estrato 96 bloques'!$D:$D,"Sabado")</f>
        <v>6.9650387678017442E-2</v>
      </c>
      <c r="G15" s="24">
        <f>SUMIFS('Curvas por Estrato 96 bloques'!DB:DB,'Curvas por Estrato 96 bloques'!$B:$B,Plan1!$A15,'Curvas por Estrato 96 bloques'!$C:$C,Plan1!$C15,'Curvas por Estrato 96 bloques'!$D:$D,"Sabado")</f>
        <v>0.82395610387939255</v>
      </c>
      <c r="S15" s="37" t="s">
        <v>169</v>
      </c>
      <c r="T15" s="37" t="s">
        <v>132</v>
      </c>
      <c r="U15" s="37" t="s">
        <v>169</v>
      </c>
      <c r="V15" s="37">
        <v>0.26499</v>
      </c>
      <c r="W15" s="37">
        <v>0.20596999999999999</v>
      </c>
      <c r="X15" s="37">
        <f t="shared" si="0"/>
        <v>0.47095999999999999</v>
      </c>
    </row>
    <row r="16" spans="1:27" x14ac:dyDescent="0.25">
      <c r="A16" s="21" t="s">
        <v>119</v>
      </c>
      <c r="B16" s="21" t="s">
        <v>132</v>
      </c>
      <c r="C16" s="21">
        <v>4</v>
      </c>
      <c r="D16" s="22" t="s">
        <v>136</v>
      </c>
      <c r="E16" s="24">
        <f>SUMIFS('Curvas por Estrato 96 bloques'!CZ:CZ,'Curvas por Estrato 96 bloques'!$B:$B,Plan1!$A16,'Curvas por Estrato 96 bloques'!$C:$C,Plan1!$C16,'Curvas por Estrato 96 bloques'!$D:$D,"Sabado")</f>
        <v>9.995210183793353E-2</v>
      </c>
      <c r="F16" s="24">
        <f>SUMIFS('Curvas por Estrato 96 bloques'!DA:DA,'Curvas por Estrato 96 bloques'!$B:$B,Plan1!$A16,'Curvas por Estrato 96 bloques'!$C:$C,Plan1!$C16,'Curvas por Estrato 96 bloques'!$D:$D,"Sabado")</f>
        <v>6.7538257560363704E-2</v>
      </c>
      <c r="G16" s="24">
        <f>SUMIFS('Curvas por Estrato 96 bloques'!DB:DB,'Curvas por Estrato 96 bloques'!$B:$B,Plan1!$A16,'Curvas por Estrato 96 bloques'!$C:$C,Plan1!$C16,'Curvas por Estrato 96 bloques'!$D:$D,"Sabado")</f>
        <v>0.83250964060170274</v>
      </c>
      <c r="S16" s="37" t="s">
        <v>169</v>
      </c>
      <c r="T16" s="37" t="s">
        <v>168</v>
      </c>
      <c r="U16" s="37" t="s">
        <v>169</v>
      </c>
      <c r="V16" s="37">
        <v>0.32316</v>
      </c>
      <c r="W16" s="37">
        <v>0.25118000000000001</v>
      </c>
      <c r="X16" s="37">
        <f t="shared" si="0"/>
        <v>0.57434000000000007</v>
      </c>
    </row>
    <row r="17" spans="1:7" x14ac:dyDescent="0.25">
      <c r="A17" s="21" t="s">
        <v>114</v>
      </c>
      <c r="B17" s="21" t="s">
        <v>168</v>
      </c>
      <c r="C17" s="21">
        <v>1</v>
      </c>
      <c r="D17" s="22" t="s">
        <v>138</v>
      </c>
      <c r="E17" s="24">
        <f>SUMIFS('Curvas por Estrato 96 bloques'!CZ:CZ,'Curvas por Estrato 96 bloques'!$B:$B,Plan1!$A17,'Curvas por Estrato 96 bloques'!$C:$C,Plan1!$C17,'Curvas por Estrato 96 bloques'!$D:$D,"Sabado")</f>
        <v>0.14775281303626991</v>
      </c>
      <c r="F17" s="24">
        <f>SUMIFS('Curvas por Estrato 96 bloques'!DA:DA,'Curvas por Estrato 96 bloques'!$B:$B,Plan1!$A17,'Curvas por Estrato 96 bloques'!$C:$C,Plan1!$C17,'Curvas por Estrato 96 bloques'!$D:$D,"Sabado")</f>
        <v>8.0657124971371161E-2</v>
      </c>
      <c r="G17" s="24">
        <f>SUMIFS('Curvas por Estrato 96 bloques'!DB:DB,'Curvas por Estrato 96 bloques'!$B:$B,Plan1!$A17,'Curvas por Estrato 96 bloques'!$C:$C,Plan1!$C17,'Curvas por Estrato 96 bloques'!$D:$D,"Sabado")</f>
        <v>0.77159006199235891</v>
      </c>
    </row>
    <row r="18" spans="1:7" x14ac:dyDescent="0.25">
      <c r="A18" s="21" t="s">
        <v>114</v>
      </c>
      <c r="B18" s="21" t="s">
        <v>168</v>
      </c>
      <c r="C18" s="21">
        <v>2</v>
      </c>
      <c r="D18" s="22" t="s">
        <v>139</v>
      </c>
      <c r="E18" s="24">
        <f>SUMIFS('Curvas por Estrato 96 bloques'!CZ:CZ,'Curvas por Estrato 96 bloques'!$B:$B,Plan1!$A18,'Curvas por Estrato 96 bloques'!$C:$C,Plan1!$C18,'Curvas por Estrato 96 bloques'!$D:$D,"Sabado")</f>
        <v>0.15822143881017417</v>
      </c>
      <c r="F18" s="24">
        <f>SUMIFS('Curvas por Estrato 96 bloques'!DA:DA,'Curvas por Estrato 96 bloques'!$B:$B,Plan1!$A18,'Curvas por Estrato 96 bloques'!$C:$C,Plan1!$C18,'Curvas por Estrato 96 bloques'!$D:$D,"Sabado")</f>
        <v>8.9048285308572381E-2</v>
      </c>
      <c r="G18" s="24">
        <f>SUMIFS('Curvas por Estrato 96 bloques'!DB:DB,'Curvas por Estrato 96 bloques'!$B:$B,Plan1!$A18,'Curvas por Estrato 96 bloques'!$C:$C,Plan1!$C18,'Curvas por Estrato 96 bloques'!$D:$D,"Sabado")</f>
        <v>0.75273027588125341</v>
      </c>
    </row>
    <row r="19" spans="1:7" x14ac:dyDescent="0.25">
      <c r="A19" s="21" t="s">
        <v>114</v>
      </c>
      <c r="B19" s="21" t="s">
        <v>168</v>
      </c>
      <c r="C19" s="21">
        <v>3</v>
      </c>
      <c r="D19" s="22" t="s">
        <v>140</v>
      </c>
      <c r="E19" s="24">
        <f>SUMIFS('Curvas por Estrato 96 bloques'!CZ:CZ,'Curvas por Estrato 96 bloques'!$B:$B,Plan1!$A19,'Curvas por Estrato 96 bloques'!$C:$C,Plan1!$C19,'Curvas por Estrato 96 bloques'!$D:$D,"Sabado")</f>
        <v>0.11275403529036872</v>
      </c>
      <c r="F19" s="24">
        <f>SUMIFS('Curvas por Estrato 96 bloques'!DA:DA,'Curvas por Estrato 96 bloques'!$B:$B,Plan1!$A19,'Curvas por Estrato 96 bloques'!$C:$C,Plan1!$C19,'Curvas por Estrato 96 bloques'!$D:$D,"Sabado")</f>
        <v>7.366560810614757E-2</v>
      </c>
      <c r="G19" s="24">
        <f>SUMIFS('Curvas por Estrato 96 bloques'!DB:DB,'Curvas por Estrato 96 bloques'!$B:$B,Plan1!$A19,'Curvas por Estrato 96 bloques'!$C:$C,Plan1!$C19,'Curvas por Estrato 96 bloques'!$D:$D,"Sabado")</f>
        <v>0.81358035660348371</v>
      </c>
    </row>
    <row r="20" spans="1:7" x14ac:dyDescent="0.25">
      <c r="A20" s="21" t="s">
        <v>114</v>
      </c>
      <c r="B20" s="21" t="s">
        <v>168</v>
      </c>
      <c r="C20" s="21">
        <v>4</v>
      </c>
      <c r="D20" s="22" t="s">
        <v>141</v>
      </c>
      <c r="E20" s="24">
        <f>SUMIFS('Curvas por Estrato 96 bloques'!CZ:CZ,'Curvas por Estrato 96 bloques'!$B:$B,Plan1!$A20,'Curvas por Estrato 96 bloques'!$C:$C,Plan1!$C20,'Curvas por Estrato 96 bloques'!$D:$D,"Sabado")</f>
        <v>0.1242215140233168</v>
      </c>
      <c r="F20" s="24">
        <f>SUMIFS('Curvas por Estrato 96 bloques'!DA:DA,'Curvas por Estrato 96 bloques'!$B:$B,Plan1!$A20,'Curvas por Estrato 96 bloques'!$C:$C,Plan1!$C20,'Curvas por Estrato 96 bloques'!$D:$D,"Sabado")</f>
        <v>7.7890002540352637E-2</v>
      </c>
      <c r="G20" s="24">
        <f>SUMIFS('Curvas por Estrato 96 bloques'!DB:DB,'Curvas por Estrato 96 bloques'!$B:$B,Plan1!$A20,'Curvas por Estrato 96 bloques'!$C:$C,Plan1!$C20,'Curvas por Estrato 96 bloques'!$D:$D,"Sabado")</f>
        <v>0.79788848343633068</v>
      </c>
    </row>
    <row r="21" spans="1:7" x14ac:dyDescent="0.25">
      <c r="A21" s="21" t="s">
        <v>113</v>
      </c>
      <c r="B21" s="21" t="s">
        <v>168</v>
      </c>
      <c r="C21" s="21">
        <v>1</v>
      </c>
      <c r="D21" s="22" t="s">
        <v>143</v>
      </c>
      <c r="E21" s="24">
        <f>SUMIFS('Curvas por Estrato 96 bloques'!CZ:CZ,'Curvas por Estrato 96 bloques'!$B:$B,Plan1!$A21,'Curvas por Estrato 96 bloques'!$C:$C,Plan1!$C21,'Curvas por Estrato 96 bloques'!$D:$D,"Sabado")</f>
        <v>0.15702724357908682</v>
      </c>
      <c r="F21" s="24">
        <f>SUMIFS('Curvas por Estrato 96 bloques'!DA:DA,'Curvas por Estrato 96 bloques'!$B:$B,Plan1!$A21,'Curvas por Estrato 96 bloques'!$C:$C,Plan1!$C21,'Curvas por Estrato 96 bloques'!$D:$D,"Sabado")</f>
        <v>9.0862507076175172E-2</v>
      </c>
      <c r="G21" s="24">
        <f>SUMIFS('Curvas por Estrato 96 bloques'!DB:DB,'Curvas por Estrato 96 bloques'!$B:$B,Plan1!$A21,'Curvas por Estrato 96 bloques'!$C:$C,Plan1!$C21,'Curvas por Estrato 96 bloques'!$D:$D,"Sabado")</f>
        <v>0.75211024934473802</v>
      </c>
    </row>
    <row r="22" spans="1:7" x14ac:dyDescent="0.25">
      <c r="A22" s="21" t="s">
        <v>113</v>
      </c>
      <c r="B22" s="21" t="s">
        <v>168</v>
      </c>
      <c r="C22" s="21">
        <v>2</v>
      </c>
      <c r="D22" s="22" t="s">
        <v>144</v>
      </c>
      <c r="E22" s="24">
        <f>SUMIFS('Curvas por Estrato 96 bloques'!CZ:CZ,'Curvas por Estrato 96 bloques'!$B:$B,Plan1!$A22,'Curvas por Estrato 96 bloques'!$C:$C,Plan1!$C22,'Curvas por Estrato 96 bloques'!$D:$D,"Sabado")</f>
        <v>0.14528525222767569</v>
      </c>
      <c r="F22" s="24">
        <f>SUMIFS('Curvas por Estrato 96 bloques'!DA:DA,'Curvas por Estrato 96 bloques'!$B:$B,Plan1!$A22,'Curvas por Estrato 96 bloques'!$C:$C,Plan1!$C22,'Curvas por Estrato 96 bloques'!$D:$D,"Sabado")</f>
        <v>8.5575181964813785E-2</v>
      </c>
      <c r="G22" s="24">
        <f>SUMIFS('Curvas por Estrato 96 bloques'!DB:DB,'Curvas por Estrato 96 bloques'!$B:$B,Plan1!$A22,'Curvas por Estrato 96 bloques'!$C:$C,Plan1!$C22,'Curvas por Estrato 96 bloques'!$D:$D,"Sabado")</f>
        <v>0.76913956580751053</v>
      </c>
    </row>
    <row r="23" spans="1:7" x14ac:dyDescent="0.25">
      <c r="A23" s="21" t="s">
        <v>113</v>
      </c>
      <c r="B23" s="21" t="s">
        <v>168</v>
      </c>
      <c r="C23" s="21">
        <v>3</v>
      </c>
      <c r="D23" s="22" t="s">
        <v>145</v>
      </c>
      <c r="E23" s="24">
        <f>SUMIFS('Curvas por Estrato 96 bloques'!CZ:CZ,'Curvas por Estrato 96 bloques'!$B:$B,Plan1!$A23,'Curvas por Estrato 96 bloques'!$C:$C,Plan1!$C23,'Curvas por Estrato 96 bloques'!$D:$D,"Sabado")</f>
        <v>0.13110916729296801</v>
      </c>
      <c r="F23" s="24">
        <f>SUMIFS('Curvas por Estrato 96 bloques'!DA:DA,'Curvas por Estrato 96 bloques'!$B:$B,Plan1!$A23,'Curvas por Estrato 96 bloques'!$C:$C,Plan1!$C23,'Curvas por Estrato 96 bloques'!$D:$D,"Sabado")</f>
        <v>8.1401536317227269E-2</v>
      </c>
      <c r="G23" s="24">
        <f>SUMIFS('Curvas por Estrato 96 bloques'!DB:DB,'Curvas por Estrato 96 bloques'!$B:$B,Plan1!$A23,'Curvas por Estrato 96 bloques'!$C:$C,Plan1!$C23,'Curvas por Estrato 96 bloques'!$D:$D,"Sabado")</f>
        <v>0.78748929638980458</v>
      </c>
    </row>
    <row r="24" spans="1:7" x14ac:dyDescent="0.25">
      <c r="A24" s="21" t="s">
        <v>113</v>
      </c>
      <c r="B24" s="21" t="s">
        <v>168</v>
      </c>
      <c r="C24" s="21">
        <v>4</v>
      </c>
      <c r="D24" s="22" t="s">
        <v>136</v>
      </c>
      <c r="E24" s="24">
        <f>SUMIFS('Curvas por Estrato 96 bloques'!CZ:CZ,'Curvas por Estrato 96 bloques'!$B:$B,Plan1!$A24,'Curvas por Estrato 96 bloques'!$C:$C,Plan1!$C24,'Curvas por Estrato 96 bloques'!$D:$D,"Sabado")</f>
        <v>0.13007843539139222</v>
      </c>
      <c r="F24" s="24">
        <f>SUMIFS('Curvas por Estrato 96 bloques'!DA:DA,'Curvas por Estrato 96 bloques'!$B:$B,Plan1!$A24,'Curvas por Estrato 96 bloques'!$C:$C,Plan1!$C24,'Curvas por Estrato 96 bloques'!$D:$D,"Sabado")</f>
        <v>8.4622633667338423E-2</v>
      </c>
      <c r="G24" s="24">
        <f>SUMIFS('Curvas por Estrato 96 bloques'!DB:DB,'Curvas por Estrato 96 bloques'!$B:$B,Plan1!$A24,'Curvas por Estrato 96 bloques'!$C:$C,Plan1!$C24,'Curvas por Estrato 96 bloques'!$D:$D,"Sabado")</f>
        <v>0.78529893094126935</v>
      </c>
    </row>
  </sheetData>
  <dataValidations disablePrompts="1" count="1">
    <dataValidation type="list" allowBlank="1" showInputMessage="1" showErrorMessage="1" sqref="O4" xr:uid="{00000000-0002-0000-0300-000000000000}">
      <formula1>$AA$4:$AA$7</formula1>
    </dataValidation>
  </dataValidation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3"/>
  <dimension ref="B1:AO43"/>
  <sheetViews>
    <sheetView showGridLines="0" topLeftCell="D1" zoomScaleNormal="100" workbookViewId="0">
      <selection activeCell="R18" sqref="R18"/>
    </sheetView>
  </sheetViews>
  <sheetFormatPr defaultColWidth="9.140625" defaultRowHeight="15" zeroHeight="1" x14ac:dyDescent="0.25"/>
  <cols>
    <col min="1" max="2" width="9.140625" customWidth="1"/>
    <col min="3" max="3" width="22.140625" customWidth="1"/>
    <col min="4" max="4" width="17.140625" customWidth="1"/>
    <col min="5" max="5" width="13.7109375" customWidth="1"/>
    <col min="6" max="8" width="9.140625" customWidth="1"/>
    <col min="9" max="9" width="3.5703125" customWidth="1"/>
    <col min="10" max="10" width="21.85546875" customWidth="1"/>
    <col min="11" max="11" width="2.140625" customWidth="1"/>
    <col min="12" max="17" width="9.140625" customWidth="1"/>
    <col min="18" max="18" width="11.7109375" customWidth="1"/>
    <col min="19" max="19" width="13.28515625" customWidth="1"/>
    <col min="20" max="20" width="12.140625" customWidth="1"/>
    <col min="21" max="21" width="10.5703125" customWidth="1"/>
  </cols>
  <sheetData>
    <row r="1" spans="2:21" ht="11.25" customHeight="1" x14ac:dyDescent="0.25">
      <c r="P1" s="31">
        <v>0</v>
      </c>
    </row>
    <row r="2" spans="2:21" ht="15" customHeight="1" x14ac:dyDescent="0.25">
      <c r="B2" s="96" t="s">
        <v>170</v>
      </c>
      <c r="C2" s="96"/>
      <c r="D2" s="96"/>
      <c r="E2" s="96"/>
      <c r="F2" s="96"/>
      <c r="G2" s="26"/>
      <c r="H2" s="26"/>
      <c r="I2" s="26"/>
      <c r="P2" s="31">
        <v>0.05</v>
      </c>
      <c r="R2" t="s">
        <v>117</v>
      </c>
      <c r="S2">
        <f>IF(AND(C6="Residencial",E6&gt;0,E6&lt;=100),1,IF(AND(C6="Residencial",E6&gt;100,E6&lt;=220),2,IF(AND(C6="Residencial",E6&gt;220,E6&lt;=500),3,IF(AND(C6="Residencial",E6&gt;500,E6&lt;=1000),4,IF(AND(C6="Residencial",E6&gt;1000),5,IF(AND(C6="Rural",E6&gt;0,E6&lt;=300),1,IF(AND(C6="Rural",E6&gt;300,E6&lt;=1000),2,IF(AND(C6="Rural",E6&gt;1000,E6&lt;=5000),3,IF(AND(C6="Rural",E6&gt;5000),4,IF(AND(C6="Industrial",E6&gt;0,E6&lt;=1000),1,IF(AND(C6="Industrial",E6&gt;1000,E6&lt;=3000),2,IF(AND(C6="Industrial",E6&gt;3000,E6&lt;=7000),3,IF(AND(C6="Industrial",E6&gt;7000),4,IF(AND(C6="Comercial",E6&gt;0,E6&lt;=500),1,IF(AND(C6="Comercial",E6&gt;500,E6&lt;=2000),2,IF(AND(C6="Comercial",E6&gt;2000,E6&lt;=5000),3,IF(AND(C6="Comercial",E6&gt;5000),4,IF(OR(C6="",E6=""),"","FODEU"))))))))))))))))))</f>
        <v>1</v>
      </c>
      <c r="U2" t="s">
        <v>186</v>
      </c>
    </row>
    <row r="3" spans="2:21" ht="15" customHeight="1" x14ac:dyDescent="0.25">
      <c r="B3" s="96"/>
      <c r="C3" s="96"/>
      <c r="D3" s="96"/>
      <c r="E3" s="96"/>
      <c r="F3" s="96"/>
      <c r="G3" s="26"/>
      <c r="H3" s="26"/>
      <c r="I3" s="26"/>
      <c r="P3" s="31">
        <v>0.1</v>
      </c>
      <c r="R3" t="s">
        <v>173</v>
      </c>
      <c r="S3" t="str">
        <f>IF(C6="Residencial","B1",IF(C6="Rural","B2",IF(OR(C6="Industrial",C6="Comercial"),"B3",IF(C6="","","FODEU"))))</f>
        <v>B1</v>
      </c>
      <c r="U3" t="s">
        <v>187</v>
      </c>
    </row>
    <row r="4" spans="2:21" x14ac:dyDescent="0.25">
      <c r="P4" s="31">
        <v>0.15</v>
      </c>
      <c r="R4" t="s">
        <v>112</v>
      </c>
    </row>
    <row r="5" spans="2:21" ht="3.75" customHeight="1" thickBot="1" x14ac:dyDescent="0.3">
      <c r="P5" s="31">
        <v>0.2</v>
      </c>
      <c r="R5" t="s">
        <v>119</v>
      </c>
    </row>
    <row r="6" spans="2:21" ht="15.75" customHeight="1" thickBot="1" x14ac:dyDescent="0.3">
      <c r="B6" s="6" t="s">
        <v>0</v>
      </c>
      <c r="C6" s="38" t="str">
        <f>Simulador2!E11</f>
        <v>Residencial</v>
      </c>
      <c r="D6" s="34" t="s">
        <v>171</v>
      </c>
      <c r="E6" s="68">
        <f>Simulador2!N11</f>
        <v>1</v>
      </c>
      <c r="F6" s="18" t="s">
        <v>178</v>
      </c>
      <c r="G6" s="34" t="s">
        <v>185</v>
      </c>
      <c r="H6" s="44" t="s">
        <v>186</v>
      </c>
      <c r="P6" s="31">
        <v>0.25</v>
      </c>
      <c r="R6" t="s">
        <v>114</v>
      </c>
    </row>
    <row r="7" spans="2:21" ht="12.75" customHeight="1" thickBot="1" x14ac:dyDescent="0.3">
      <c r="E7" s="4"/>
      <c r="P7" s="31">
        <v>0.3</v>
      </c>
      <c r="R7" t="s">
        <v>172</v>
      </c>
    </row>
    <row r="8" spans="2:21" ht="15.75" customHeight="1" x14ac:dyDescent="0.25">
      <c r="C8" s="97" t="s">
        <v>183</v>
      </c>
      <c r="D8" s="97"/>
      <c r="E8" s="97"/>
      <c r="F8" s="98">
        <f>Simulador2!N14</f>
        <v>0</v>
      </c>
      <c r="G8" s="94" t="str">
        <f>IF(F8&lt;0,"Economia de "&amp;TRUNC(SUMIFS(Plan1!E:E,Plan1!A:A,Simulador!$C$6,Plan1!B:B,Simulador!$S$3,Plan1!C:C,Simulador!S2)*E6*F8,2)&amp;" kW","")</f>
        <v/>
      </c>
      <c r="H8" s="95"/>
      <c r="P8" s="31">
        <v>0.35</v>
      </c>
    </row>
    <row r="9" spans="2:21" ht="15.75" customHeight="1" thickBot="1" x14ac:dyDescent="0.3">
      <c r="C9" s="97"/>
      <c r="D9" s="97"/>
      <c r="E9" s="97"/>
      <c r="F9" s="99"/>
      <c r="G9" s="94"/>
      <c r="H9" s="95"/>
      <c r="P9" s="31">
        <v>0.4</v>
      </c>
    </row>
    <row r="10" spans="2:21" ht="6.75" customHeight="1" thickBot="1" x14ac:dyDescent="0.3">
      <c r="C10" s="34"/>
      <c r="D10" s="34"/>
      <c r="E10" s="35"/>
      <c r="F10" s="36"/>
      <c r="P10" s="31">
        <v>0.45</v>
      </c>
    </row>
    <row r="11" spans="2:21" ht="15.75" customHeight="1" x14ac:dyDescent="0.25">
      <c r="C11" s="97" t="s">
        <v>182</v>
      </c>
      <c r="D11" s="97"/>
      <c r="E11" s="97"/>
      <c r="F11" s="98">
        <f>Simulador2!N17</f>
        <v>0</v>
      </c>
      <c r="G11" s="33"/>
      <c r="H11" s="4"/>
      <c r="P11" s="31">
        <v>0.5</v>
      </c>
    </row>
    <row r="12" spans="2:21" ht="15.75" customHeight="1" thickBot="1" x14ac:dyDescent="0.3">
      <c r="C12" s="97"/>
      <c r="D12" s="97"/>
      <c r="E12" s="97"/>
      <c r="F12" s="99"/>
      <c r="G12" s="43" t="str">
        <f>IF(F11&lt;0,"Economia de "&amp;TRUNC(SUMIFS(Plan1!F:F,Plan1!A:A,Simulador!$C$6,Plan1!B:B,Simulador!$S$3,Plan1!C:C,Simulador!S2)*E6*F11,2)&amp;" kW","")</f>
        <v/>
      </c>
      <c r="H12" s="4"/>
      <c r="P12" s="31">
        <v>0.55000000000000004</v>
      </c>
    </row>
    <row r="13" spans="2:21" x14ac:dyDescent="0.25">
      <c r="P13" s="31">
        <v>0.6</v>
      </c>
      <c r="R13">
        <v>1.32</v>
      </c>
    </row>
    <row r="14" spans="2:21" x14ac:dyDescent="0.25">
      <c r="P14" s="31">
        <v>0.65</v>
      </c>
      <c r="R14" s="63" t="s">
        <v>157</v>
      </c>
      <c r="S14" s="63" t="s">
        <v>179</v>
      </c>
      <c r="T14" s="63" t="s">
        <v>180</v>
      </c>
    </row>
    <row r="15" spans="2:21" x14ac:dyDescent="0.25">
      <c r="P15" s="31">
        <v>0.7</v>
      </c>
      <c r="R15" s="64">
        <f>IF(OR(Simulador2!E11="",Simulador2!N11="",H6=""),"",IF(AND(H6="MS",F8=0),R13*(SUMIFS(Plan1!$E:$E,Plan1!$A:$A,Simulador!$C$6,Plan1!$B:$B,Simulador!$S$3,Plan1!$C:$C,Simulador!$S$2)*$E$6)*SUMIFS(Plan1!$X:$X,Plan1!$S:$S,"Branca",Plan1!$T:$T,Simulador!$S$3,Plan1!$U:$U,Simulador!R14),IF(AND(H6="SP",F8=0),R13*(SUMIFS(Plan1!$E:$E,Plan1!$A:$A,Simulador!$C$6,Plan1!$B:$B,Simulador!$S$3,Plan1!$C:$C,Simulador!$S$2)*$E$6)*SUMIFS(Plan1!$X:$X,Plan1!$S:$S,"Branca",Plan1!$T:$T,Simulador!$S$3,Plan1!$U:$U,Simulador!R14),IF(AND(H6="MS",F8&lt;&gt;0),(1-F8)*R13*(SUMIFS(Plan1!$E:$E,Plan1!$A:$A,Simulador!$C$6,Plan1!$B:$B,Simulador!$S$3,Plan1!$C:$C,Simulador!$S$2)*$E$6)*SUMIFS(Plan1!$X:$X,Plan1!$S:$S,"Branca",Plan1!$T:$T,Simulador!$S$3,Plan1!$U:$U,Simulador!R14),IF(AND(H6="SP",F8&lt;&gt;0),(1-F8)*R13*(SUMIFS(Plan1!$E:$E,Plan1!$A:$A,Simulador!$C$6,Plan1!$B:$B,Simulador!$S$3,Plan1!$C:$C,Simulador!$S$2)*$E$6)*SUMIFS(Plan1!$X:$X,Plan1!$S:$S,"Branca",Plan1!$T:$T,Simulador!$S$3,Plan1!$U:$U,Simulador!R14))))))</f>
        <v>0.12800137959968186</v>
      </c>
      <c r="S15" s="64">
        <f>IF(OR(C6="",E6="",H6=""),"",IF(AND(H6="MS",F11=0),R13*(SUMIFS(Plan1!$F:$F,Plan1!$A:$A,Simulador!$C$6,Plan1!$B:$B,Simulador!$S$3,Plan1!$C:$C,Simulador!$S$2)*$E$6)*SUMIFS(Plan1!$X:$X,Plan1!$S:$S,"Branca",Plan1!$T:$T,Simulador!$S$3,Plan1!$U:$U,Simulador!S14),IF(AND(H6="SP",F11=0),R13*(SUMIFS(Plan1!$F:$F,Plan1!$A:$A,Simulador!$C$6,Plan1!$B:$B,Simulador!$S$3,Plan1!$C:$C,Simulador!$S$2)*$E$6)*SUMIFS(Plan1!$X:$X,Plan1!$S:$S,"Branca",Plan1!$T:$T,Simulador!$S$3,Plan1!$U:$U,Simulador!S14),IF(AND(H6="MS",F11&lt;&gt;0),(1-F11)*R13*(SUMIFS(Plan1!$F:$F,Plan1!$A:$A,Simulador!$C$6,Plan1!$B:$B,Simulador!$S$3,Plan1!$C:$C,Simulador!$S$2)*$E$6)*SUMIFS(Plan1!$X:$X,Plan1!$S:$S,"Branca",Plan1!$T:$T,Simulador!$S$3,Plan1!$U:$U,Simulador!S14),IF(AND(H6="SP",F11&lt;&gt;0),(1-F11)*R13*(SUMIFS(Plan1!$F:$F,Plan1!$A:$A,Simulador!$C$6,Plan1!$B:$B,Simulador!$S$3,Plan1!$C:$C,Simulador!$S$2)*$E$6)*SUMIFS(Plan1!$X:$X,Plan1!$S:$S,"Branca",Plan1!$T:$T,Simulador!$S$3,Plan1!$U:$U,Simulador!S14))))))</f>
        <v>6.1944586058203639E-2</v>
      </c>
      <c r="T15" s="64">
        <f>IF(OR(C6="",E6="",H6=""),"",IF(H6="MS",R13*(SUMIFS(Plan1!$G:$G,Plan1!$A:$A,Simulador!$C$6,Plan1!$B:$B,Simulador!$S$3,Plan1!$C:$C,Simulador!$S$2)*$E$6)*SUMIFS(Plan1!$X:$X,Plan1!$S:$S,"Branca",Plan1!$T:$T,Simulador!$S$3,Plan1!$U:$U,Simulador!T14),R13*(SUMIFS(Plan1!$G:$G,Plan1!$A:$A,Simulador!$C$6,Plan1!$B:$B,Simulador!$S$3,Plan1!$C:$C,Simulador!$S$2)*$E$6)*SUMIFS(Plan1!$X:$X,Plan1!$S:$S,"Branca",Plan1!$T:$T,Simulador!$S$3,Plan1!$U:$U,Simulador!T14)))</f>
        <v>0.54750070341373847</v>
      </c>
      <c r="U15" s="60">
        <f>SUM(R15:T15)</f>
        <v>0.73744666907162393</v>
      </c>
    </row>
    <row r="16" spans="2:21" x14ac:dyDescent="0.25">
      <c r="P16" s="31">
        <v>0.75</v>
      </c>
      <c r="U16" s="17">
        <f>ROUND(U15*R13,2)</f>
        <v>0.97</v>
      </c>
    </row>
    <row r="17" spans="5:41" x14ac:dyDescent="0.25">
      <c r="P17" s="31">
        <v>0.8</v>
      </c>
      <c r="R17" t="s">
        <v>174</v>
      </c>
      <c r="S17" t="s">
        <v>175</v>
      </c>
      <c r="X17" s="30"/>
    </row>
    <row r="18" spans="5:41" x14ac:dyDescent="0.25">
      <c r="P18" s="31">
        <v>0.85</v>
      </c>
      <c r="R18" s="59">
        <f>IF(OR(Simulador2!E11="",Simulador2!N11="",Simulador2!E14=""),"",(Simulador2!$N$11*SUMIFS(Plan1!X:X,Plan1!$S:$S,"Conv",Plan1!$T:$T,Simulador!$S$3))*R13)</f>
        <v>0.75812880000000016</v>
      </c>
      <c r="S18" s="30">
        <f>IF(OR(C6="",E6="",H6=""),"",TRUNC(U16-R19,2))</f>
        <v>-0.03</v>
      </c>
      <c r="T18" t="str">
        <f>TRUNC(IF(U15-R18&lt;0,(R18-U15)/(SUMIFS(Plan1!X:X,Plan1!T:T,Simulador!$S$3,Plan1!U:U,"Ponta"))),2)&amp;" kW"</f>
        <v>0,01 kW</v>
      </c>
      <c r="U18" s="61" t="str">
        <f>IF(OR(C6="",E6="",H6=""),"","R$ "&amp;ROUND(S19,2)&amp;" / "&amp;T18)</f>
        <v>R$ -0,02 / 0,01 kW</v>
      </c>
    </row>
    <row r="19" spans="5:41" x14ac:dyDescent="0.25">
      <c r="F19" s="100" t="s">
        <v>189</v>
      </c>
      <c r="G19" s="100"/>
      <c r="P19" s="31">
        <v>0.9</v>
      </c>
      <c r="R19" s="17">
        <f>ROUND(R18*R13,2)</f>
        <v>1</v>
      </c>
      <c r="S19" s="17">
        <f>IF(OR(C6="",E6="",H6=""),"",TRUNC(U15-R18,2))</f>
        <v>-0.02</v>
      </c>
    </row>
    <row r="20" spans="5:41" x14ac:dyDescent="0.25">
      <c r="L20" s="48">
        <f>SUMIFS(Plan1!E:E,Plan1!$A:$A,Simulador!$C$6,Plan1!$C:$C,Simulador!$S$2)</f>
        <v>7.8773957856190985E-2</v>
      </c>
      <c r="M20" s="48">
        <f>SUMIFS(Plan1!F:F,Plan1!$A:$A,Simulador!$C$6,Plan1!$C:$C,Simulador!$S$2)</f>
        <v>6.0611330738221128E-2</v>
      </c>
      <c r="N20" s="48">
        <f>SUMIFS(Plan1!G:G,Plan1!$A:$A,Simulador!$C$6,Plan1!$C:$C,Simulador!$S$2)</f>
        <v>0.86061471140558787</v>
      </c>
      <c r="P20" s="31">
        <v>0.95</v>
      </c>
      <c r="S20" s="62">
        <f>IF(OR(C6="",E6="",H6=""),"",IF(R18-U15&gt;0,1-(U15/R18),IF(U15-R18&gt;0,1-(R18/U15),0)))</f>
        <v>2.7280497625701838E-2</v>
      </c>
    </row>
    <row r="21" spans="5:41" x14ac:dyDescent="0.25">
      <c r="P21" s="31">
        <v>1</v>
      </c>
    </row>
    <row r="22" spans="5:41" x14ac:dyDescent="0.25">
      <c r="P22" s="31"/>
      <c r="Q22" s="65"/>
      <c r="R22" s="66">
        <v>4.1666666666666664E-2</v>
      </c>
      <c r="S22" s="66">
        <v>8.3333333333333301E-2</v>
      </c>
      <c r="T22" s="66">
        <v>0.125</v>
      </c>
      <c r="U22" s="66">
        <v>0.16666666666666699</v>
      </c>
      <c r="V22" s="66">
        <v>0.20833333333333301</v>
      </c>
      <c r="W22" s="66">
        <v>0.25</v>
      </c>
      <c r="X22" s="66">
        <v>0.29166666666666702</v>
      </c>
      <c r="Y22" s="66">
        <v>0.33333333333333298</v>
      </c>
      <c r="Z22" s="66">
        <v>0.375</v>
      </c>
      <c r="AA22" s="66">
        <v>0.41666666666666702</v>
      </c>
      <c r="AB22" s="66">
        <v>0.45833333333333298</v>
      </c>
      <c r="AC22" s="66">
        <v>0.5</v>
      </c>
      <c r="AD22" s="66">
        <v>0.54166666666666696</v>
      </c>
      <c r="AE22" s="66">
        <v>0.58333333333333304</v>
      </c>
      <c r="AF22" s="66">
        <v>0.625</v>
      </c>
      <c r="AG22" s="66">
        <v>0.66666666666666696</v>
      </c>
      <c r="AH22" s="66">
        <v>0.70833333333333304</v>
      </c>
      <c r="AI22" s="66">
        <v>0.75</v>
      </c>
      <c r="AJ22" s="66">
        <v>0.79166666666666696</v>
      </c>
      <c r="AK22" s="66">
        <v>0.83333333333333304</v>
      </c>
      <c r="AL22" s="66">
        <v>0.875</v>
      </c>
      <c r="AM22" s="66">
        <v>0.91666666666666696</v>
      </c>
      <c r="AN22" s="66">
        <v>0.95833333333333304</v>
      </c>
      <c r="AO22" s="66">
        <v>1</v>
      </c>
    </row>
    <row r="23" spans="5:41" x14ac:dyDescent="0.25">
      <c r="Q23" s="65" t="s">
        <v>176</v>
      </c>
      <c r="R23" s="67">
        <f>IF(OR(C6="Residencial Baixa Renda",C6="Iluminação Pública"),0,SUMIFS('Curvas por Estrato 96 bloques'!DH:DH,'Curvas por Estrato 96 bloques'!$DE:$DE,Simulador!$C$6,'Curvas por Estrato 96 bloques'!$DF:$DF,Simulador!$S$2,'Curvas por Estrato 96 bloques'!$DG:$DG,"Habil"))</f>
        <v>0.15136576009071551</v>
      </c>
      <c r="S23" s="67">
        <f>SUMIFS('Curvas por Estrato 96 bloques'!DI:DI,'Curvas por Estrato 96 bloques'!$DE:$DE,Simulador!$C$6,'Curvas por Estrato 96 bloques'!$DF:$DF,Simulador!$S$2,'Curvas por Estrato 96 bloques'!$DG:$DG,"Habil")</f>
        <v>0.14586488595746624</v>
      </c>
      <c r="T23" s="67">
        <f>SUMIFS('Curvas por Estrato 96 bloques'!DJ:DJ,'Curvas por Estrato 96 bloques'!$DE:$DE,Simulador!$C$6,'Curvas por Estrato 96 bloques'!$DF:$DF,Simulador!$S$2,'Curvas por Estrato 96 bloques'!$DG:$DG,"Habil")</f>
        <v>0.14543812546680607</v>
      </c>
      <c r="U23" s="67">
        <f>SUMIFS('Curvas por Estrato 96 bloques'!DK:DK,'Curvas por Estrato 96 bloques'!$DE:$DE,Simulador!$C$6,'Curvas por Estrato 96 bloques'!$DF:$DF,Simulador!$S$2,'Curvas por Estrato 96 bloques'!$DG:$DG,"Habil")</f>
        <v>0.12668267652298187</v>
      </c>
      <c r="V23" s="67">
        <f>SUMIFS('Curvas por Estrato 96 bloques'!DL:DL,'Curvas por Estrato 96 bloques'!$DE:$DE,Simulador!$C$6,'Curvas por Estrato 96 bloques'!$DF:$DF,Simulador!$S$2,'Curvas por Estrato 96 bloques'!$DG:$DG,"Habil")</f>
        <v>0.1224432310497959</v>
      </c>
      <c r="W23" s="67">
        <f>SUMIFS('Curvas por Estrato 96 bloques'!DM:DM,'Curvas por Estrato 96 bloques'!$DE:$DE,Simulador!$C$6,'Curvas por Estrato 96 bloques'!$DF:$DF,Simulador!$S$2,'Curvas por Estrato 96 bloques'!$DG:$DG,"Habil")</f>
        <v>0.11355452367290689</v>
      </c>
      <c r="X23" s="67">
        <f>SUMIFS('Curvas por Estrato 96 bloques'!DN:DN,'Curvas por Estrato 96 bloques'!$DE:$DE,Simulador!$C$6,'Curvas por Estrato 96 bloques'!$DF:$DF,Simulador!$S$2,'Curvas por Estrato 96 bloques'!$DG:$DG,"Habil")</f>
        <v>0.11104413582338518</v>
      </c>
      <c r="Y23" s="67">
        <f>SUMIFS('Curvas por Estrato 96 bloques'!DO:DO,'Curvas por Estrato 96 bloques'!$DE:$DE,Simulador!$C$6,'Curvas por Estrato 96 bloques'!$DF:$DF,Simulador!$S$2,'Curvas por Estrato 96 bloques'!$DG:$DG,"Habil")</f>
        <v>0.10255981653983381</v>
      </c>
      <c r="Z23" s="67">
        <f>SUMIFS('Curvas por Estrato 96 bloques'!DP:DP,'Curvas por Estrato 96 bloques'!$DE:$DE,Simulador!$C$6,'Curvas por Estrato 96 bloques'!$DF:$DF,Simulador!$S$2,'Curvas por Estrato 96 bloques'!$DG:$DG,"Habil")</f>
        <v>0.11058396526169455</v>
      </c>
      <c r="AA23" s="67">
        <f>SUMIFS('Curvas por Estrato 96 bloques'!DQ:DQ,'Curvas por Estrato 96 bloques'!$DE:$DE,Simulador!$C$6,'Curvas por Estrato 96 bloques'!$DF:$DF,Simulador!$S$2,'Curvas por Estrato 96 bloques'!$DG:$DG,"Habil")</f>
        <v>0.10534476753102998</v>
      </c>
      <c r="AB23" s="67">
        <f>SUMIFS('Curvas por Estrato 96 bloques'!DR:DR,'Curvas por Estrato 96 bloques'!$DE:$DE,Simulador!$C$6,'Curvas por Estrato 96 bloques'!$DF:$DF,Simulador!$S$2,'Curvas por Estrato 96 bloques'!$DG:$DG,"Habil")</f>
        <v>0.11089921776814517</v>
      </c>
      <c r="AC23" s="67">
        <f>SUMIFS('Curvas por Estrato 96 bloques'!DS:DS,'Curvas por Estrato 96 bloques'!$DE:$DE,Simulador!$C$6,'Curvas por Estrato 96 bloques'!$DF:$DF,Simulador!$S$2,'Curvas por Estrato 96 bloques'!$DG:$DG,"Habil")</f>
        <v>9.2366247140481916E-2</v>
      </c>
      <c r="AD23" s="67">
        <f>SUMIFS('Curvas por Estrato 96 bloques'!DT:DT,'Curvas por Estrato 96 bloques'!$DE:$DE,Simulador!$C$6,'Curvas por Estrato 96 bloques'!$DF:$DF,Simulador!$S$2,'Curvas por Estrato 96 bloques'!$DG:$DG,"Habil")</f>
        <v>7.9971516602570264E-2</v>
      </c>
      <c r="AE23" s="67">
        <f>SUMIFS('Curvas por Estrato 96 bloques'!DU:DU,'Curvas por Estrato 96 bloques'!$DE:$DE,Simulador!$C$6,'Curvas por Estrato 96 bloques'!$DF:$DF,Simulador!$S$2,'Curvas por Estrato 96 bloques'!$DG:$DG,"Habil")</f>
        <v>9.8827197564870989E-2</v>
      </c>
      <c r="AF23" s="67">
        <f>SUMIFS('Curvas por Estrato 96 bloques'!DV:DV,'Curvas por Estrato 96 bloques'!$DE:$DE,Simulador!$C$6,'Curvas por Estrato 96 bloques'!$DF:$DF,Simulador!$S$2,'Curvas por Estrato 96 bloques'!$DG:$DG,"Habil")</f>
        <v>0.10116939878881076</v>
      </c>
      <c r="AG23" s="67">
        <f>SUMIFS('Curvas por Estrato 96 bloques'!DW:DW,'Curvas por Estrato 96 bloques'!$DE:$DE,Simulador!$C$6,'Curvas por Estrato 96 bloques'!$DF:$DF,Simulador!$S$2,'Curvas por Estrato 96 bloques'!$DG:$DG,"Habil")</f>
        <v>0.10857640647620057</v>
      </c>
      <c r="AH23" s="67">
        <f>SUMIFS('Curvas por Estrato 96 bloques'!DX:DX,'Curvas por Estrato 96 bloques'!$DE:$DE,Simulador!$C$6,'Curvas por Estrato 96 bloques'!$DF:$DF,Simulador!$S$2,'Curvas por Estrato 96 bloques'!$DG:$DG,"Habil")</f>
        <v>0.10584121296402921</v>
      </c>
      <c r="AI23" s="67">
        <f>SUMIFS('Curvas por Estrato 96 bloques'!DY:DY,'Curvas por Estrato 96 bloques'!$DE:$DE,Simulador!$C$6,'Curvas por Estrato 96 bloques'!$DF:$DF,Simulador!$S$2,'Curvas por Estrato 96 bloques'!$DG:$DG,"Habil")</f>
        <v>0.10429895664610746</v>
      </c>
      <c r="AJ23" s="67">
        <f>SUMIFS('Curvas por Estrato 96 bloques'!DZ:DZ,'Curvas por Estrato 96 bloques'!$DE:$DE,Simulador!$C$6,'Curvas por Estrato 96 bloques'!$DF:$DF,Simulador!$S$2,'Curvas por Estrato 96 bloques'!$DG:$DG,"Habil")</f>
        <v>0.10895114129145675</v>
      </c>
      <c r="AK23" s="67">
        <f>SUMIFS('Curvas por Estrato 96 bloques'!EA:EA,'Curvas por Estrato 96 bloques'!$DE:$DE,Simulador!$C$6,'Curvas por Estrato 96 bloques'!$DF:$DF,Simulador!$S$2,'Curvas por Estrato 96 bloques'!$DG:$DG,"Habil")</f>
        <v>0.14133518641994219</v>
      </c>
      <c r="AL23" s="67">
        <f>SUMIFS('Curvas por Estrato 96 bloques'!EB:EB,'Curvas por Estrato 96 bloques'!$DE:$DE,Simulador!$C$6,'Curvas por Estrato 96 bloques'!$DF:$DF,Simulador!$S$2,'Curvas por Estrato 96 bloques'!$DG:$DG,"Habil")</f>
        <v>0.16259660855406072</v>
      </c>
      <c r="AM23" s="67">
        <f>SUMIFS('Curvas por Estrato 96 bloques'!EC:EC,'Curvas por Estrato 96 bloques'!$DE:$DE,Simulador!$C$6,'Curvas por Estrato 96 bloques'!$DF:$DF,Simulador!$S$2,'Curvas por Estrato 96 bloques'!$DG:$DG,"Habil")</f>
        <v>0.1908197225337272</v>
      </c>
      <c r="AN23" s="67">
        <f>SUMIFS('Curvas por Estrato 96 bloques'!ED:ED,'Curvas por Estrato 96 bloques'!$DE:$DE,Simulador!$C$6,'Curvas por Estrato 96 bloques'!$DF:$DF,Simulador!$S$2,'Curvas por Estrato 96 bloques'!$DG:$DG,"Habil")</f>
        <v>0.17874555620012283</v>
      </c>
      <c r="AO23" s="67">
        <f>SUMIFS('Curvas por Estrato 96 bloques'!EE:EE,'Curvas por Estrato 96 bloques'!$DE:$DE,Simulador!$C$6,'Curvas por Estrato 96 bloques'!$DF:$DF,Simulador!$S$2,'Curvas por Estrato 96 bloques'!$DG:$DG,"Habil")</f>
        <v>0.17960575862567205</v>
      </c>
    </row>
    <row r="24" spans="5:41" x14ac:dyDescent="0.25">
      <c r="Q24" s="65" t="s">
        <v>177</v>
      </c>
      <c r="R24" s="67">
        <f>SUMIFS('Curvas por Estrato 96 bloques'!DH:DH,'Curvas por Estrato 96 bloques'!$DE:$DE,Simulador!$C$6,'Curvas por Estrato 96 bloques'!$DF:$DF,Simulador!$S$2,'Curvas por Estrato 96 bloques'!$DG:$DG,"Sabado")</f>
        <v>0.14821144278637227</v>
      </c>
      <c r="S24" s="67">
        <f>SUMIFS('Curvas por Estrato 96 bloques'!DI:DI,'Curvas por Estrato 96 bloques'!$DE:$DE,Simulador!$C$6,'Curvas por Estrato 96 bloques'!$DF:$DF,Simulador!$S$2,'Curvas por Estrato 96 bloques'!$DG:$DG,"Sabado")</f>
        <v>0.14122833225413606</v>
      </c>
      <c r="T24" s="67">
        <f>SUMIFS('Curvas por Estrato 96 bloques'!DJ:DJ,'Curvas por Estrato 96 bloques'!$DE:$DE,Simulador!$C$6,'Curvas por Estrato 96 bloques'!$DF:$DF,Simulador!$S$2,'Curvas por Estrato 96 bloques'!$DG:$DG,"Sabado")</f>
        <v>0.13312996477746875</v>
      </c>
      <c r="U24" s="67">
        <f>SUMIFS('Curvas por Estrato 96 bloques'!DK:DK,'Curvas por Estrato 96 bloques'!$DE:$DE,Simulador!$C$6,'Curvas por Estrato 96 bloques'!$DF:$DF,Simulador!$S$2,'Curvas por Estrato 96 bloques'!$DG:$DG,"Sabado")</f>
        <v>0.12070176357771618</v>
      </c>
      <c r="V24" s="67">
        <f>SUMIFS('Curvas por Estrato 96 bloques'!DL:DL,'Curvas por Estrato 96 bloques'!$DE:$DE,Simulador!$C$6,'Curvas por Estrato 96 bloques'!$DF:$DF,Simulador!$S$2,'Curvas por Estrato 96 bloques'!$DG:$DG,"Sabado")</f>
        <v>0.11985355291015763</v>
      </c>
      <c r="W24" s="67">
        <f>SUMIFS('Curvas por Estrato 96 bloques'!DM:DM,'Curvas por Estrato 96 bloques'!$DE:$DE,Simulador!$C$6,'Curvas por Estrato 96 bloques'!$DF:$DF,Simulador!$S$2,'Curvas por Estrato 96 bloques'!$DG:$DG,"Sabado")</f>
        <v>0.10575195902632917</v>
      </c>
      <c r="X24" s="67">
        <f>SUMIFS('Curvas por Estrato 96 bloques'!DN:DN,'Curvas por Estrato 96 bloques'!$DE:$DE,Simulador!$C$6,'Curvas por Estrato 96 bloques'!$DF:$DF,Simulador!$S$2,'Curvas por Estrato 96 bloques'!$DG:$DG,"Sabado")</f>
        <v>0.106035650799657</v>
      </c>
      <c r="Y24" s="67">
        <f>SUMIFS('Curvas por Estrato 96 bloques'!DO:DO,'Curvas por Estrato 96 bloques'!$DE:$DE,Simulador!$C$6,'Curvas por Estrato 96 bloques'!$DF:$DF,Simulador!$S$2,'Curvas por Estrato 96 bloques'!$DG:$DG,"Sabado")</f>
        <v>0.10044767059338333</v>
      </c>
      <c r="Z24" s="67">
        <f>SUMIFS('Curvas por Estrato 96 bloques'!DP:DP,'Curvas por Estrato 96 bloques'!$DE:$DE,Simulador!$C$6,'Curvas por Estrato 96 bloques'!$DF:$DF,Simulador!$S$2,'Curvas por Estrato 96 bloques'!$DG:$DG,"Sabado")</f>
        <v>9.7941757216063713E-2</v>
      </c>
      <c r="AA24" s="67">
        <f>SUMIFS('Curvas por Estrato 96 bloques'!DQ:DQ,'Curvas por Estrato 96 bloques'!$DE:$DE,Simulador!$C$6,'Curvas por Estrato 96 bloques'!$DF:$DF,Simulador!$S$2,'Curvas por Estrato 96 bloques'!$DG:$DG,"Sabado")</f>
        <v>9.7133579558309702E-2</v>
      </c>
      <c r="AB24" s="67">
        <f>SUMIFS('Curvas por Estrato 96 bloques'!DR:DR,'Curvas por Estrato 96 bloques'!$DE:$DE,Simulador!$C$6,'Curvas por Estrato 96 bloques'!$DF:$DF,Simulador!$S$2,'Curvas por Estrato 96 bloques'!$DG:$DG,"Sabado")</f>
        <v>0.10689680870790899</v>
      </c>
      <c r="AC24" s="67">
        <f>SUMIFS('Curvas por Estrato 96 bloques'!DS:DS,'Curvas por Estrato 96 bloques'!$DE:$DE,Simulador!$C$6,'Curvas por Estrato 96 bloques'!$DF:$DF,Simulador!$S$2,'Curvas por Estrato 96 bloques'!$DG:$DG,"Sabado")</f>
        <v>0.10223465951528968</v>
      </c>
      <c r="AD24" s="67">
        <f>SUMIFS('Curvas por Estrato 96 bloques'!DT:DT,'Curvas por Estrato 96 bloques'!$DE:$DE,Simulador!$C$6,'Curvas por Estrato 96 bloques'!$DF:$DF,Simulador!$S$2,'Curvas por Estrato 96 bloques'!$DG:$DG,"Sabado")</f>
        <v>0.10508750602243191</v>
      </c>
      <c r="AE24" s="67">
        <f>SUMIFS('Curvas por Estrato 96 bloques'!DU:DU,'Curvas por Estrato 96 bloques'!$DE:$DE,Simulador!$C$6,'Curvas por Estrato 96 bloques'!$DF:$DF,Simulador!$S$2,'Curvas por Estrato 96 bloques'!$DG:$DG,"Sabado")</f>
        <v>0.10899564932120624</v>
      </c>
      <c r="AF24" s="67">
        <f>SUMIFS('Curvas por Estrato 96 bloques'!DV:DV,'Curvas por Estrato 96 bloques'!$DE:$DE,Simulador!$C$6,'Curvas por Estrato 96 bloques'!$DF:$DF,Simulador!$S$2,'Curvas por Estrato 96 bloques'!$DG:$DG,"Sabado")</f>
        <v>0.11342684784744698</v>
      </c>
      <c r="AG24" s="67">
        <f>SUMIFS('Curvas por Estrato 96 bloques'!DW:DW,'Curvas por Estrato 96 bloques'!$DE:$DE,Simulador!$C$6,'Curvas por Estrato 96 bloques'!$DF:$DF,Simulador!$S$2,'Curvas por Estrato 96 bloques'!$DG:$DG,"Sabado")</f>
        <v>0.11920831095156693</v>
      </c>
      <c r="AH24" s="67">
        <f>SUMIFS('Curvas por Estrato 96 bloques'!DX:DX,'Curvas por Estrato 96 bloques'!$DE:$DE,Simulador!$C$6,'Curvas por Estrato 96 bloques'!$DF:$DF,Simulador!$S$2,'Curvas por Estrato 96 bloques'!$DG:$DG,"Sabado")</f>
        <v>0.12925385953828089</v>
      </c>
      <c r="AI24" s="67">
        <f>SUMIFS('Curvas por Estrato 96 bloques'!DY:DY,'Curvas por Estrato 96 bloques'!$DE:$DE,Simulador!$C$6,'Curvas por Estrato 96 bloques'!$DF:$DF,Simulador!$S$2,'Curvas por Estrato 96 bloques'!$DG:$DG,"Sabado")</f>
        <v>0.13375098429848292</v>
      </c>
      <c r="AJ24" s="67">
        <f>SUMIFS('Curvas por Estrato 96 bloques'!DZ:DZ,'Curvas por Estrato 96 bloques'!$DE:$DE,Simulador!$C$6,'Curvas por Estrato 96 bloques'!$DF:$DF,Simulador!$S$2,'Curvas por Estrato 96 bloques'!$DG:$DG,"Sabado")</f>
        <v>0.12535806603712746</v>
      </c>
      <c r="AK24" s="67">
        <f>SUMIFS('Curvas por Estrato 96 bloques'!EA:EA,'Curvas por Estrato 96 bloques'!$DE:$DE,Simulador!$C$6,'Curvas por Estrato 96 bloques'!$DF:$DF,Simulador!$S$2,'Curvas por Estrato 96 bloques'!$DG:$DG,"Sabado")</f>
        <v>0.12507228627400088</v>
      </c>
      <c r="AL24" s="67">
        <f>SUMIFS('Curvas por Estrato 96 bloques'!EB:EB,'Curvas por Estrato 96 bloques'!$DE:$DE,Simulador!$C$6,'Curvas por Estrato 96 bloques'!$DF:$DF,Simulador!$S$2,'Curvas por Estrato 96 bloques'!$DG:$DG,"Sabado")</f>
        <v>0.15571229820570287</v>
      </c>
      <c r="AM24" s="67">
        <f>SUMIFS('Curvas por Estrato 96 bloques'!EC:EC,'Curvas por Estrato 96 bloques'!$DE:$DE,Simulador!$C$6,'Curvas por Estrato 96 bloques'!$DF:$DF,Simulador!$S$2,'Curvas por Estrato 96 bloques'!$DG:$DG,"Sabado")</f>
        <v>0.16296155980843821</v>
      </c>
      <c r="AN24" s="67">
        <f>SUMIFS('Curvas por Estrato 96 bloques'!ED:ED,'Curvas por Estrato 96 bloques'!$DE:$DE,Simulador!$C$6,'Curvas por Estrato 96 bloques'!$DF:$DF,Simulador!$S$2,'Curvas por Estrato 96 bloques'!$DG:$DG,"Sabado")</f>
        <v>0.16651370190262241</v>
      </c>
      <c r="AO24" s="67">
        <f>SUMIFS('Curvas por Estrato 96 bloques'!EE:EE,'Curvas por Estrato 96 bloques'!$DE:$DE,Simulador!$C$6,'Curvas por Estrato 96 bloques'!$DF:$DF,Simulador!$S$2,'Curvas por Estrato 96 bloques'!$DG:$DG,"Sabado")</f>
        <v>0.17299923321042399</v>
      </c>
    </row>
    <row r="25" spans="5:41" x14ac:dyDescent="0.25"/>
    <row r="26" spans="5:41" x14ac:dyDescent="0.25">
      <c r="Q26" t="str">
        <f>IF(C6="Residencial Baixa Renda","Classe não elegivel para utilização da Tarifa Branca. Para a utilização, será necessário a desistencia do perfil Baixa Renda",IF(C6="Iluminação Pública","Classe não elegivel para utilização da Tarida Branca",IF(OR(C6="",E6=""),"","ALERTA!
Esta é um SIMULAÇÃO baseada no perfil de consumidores da sua classe de consumo")))</f>
        <v>ALERTA!
Esta é um SIMULAÇÃO baseada no perfil de consumidores da sua classe de consumo</v>
      </c>
    </row>
    <row r="27" spans="5:41" x14ac:dyDescent="0.25">
      <c r="M27">
        <f>5/4</f>
        <v>1.25</v>
      </c>
    </row>
    <row r="28" spans="5:41" ht="15.75" thickBot="1" x14ac:dyDescent="0.3">
      <c r="E28" s="46"/>
      <c r="F28" s="46"/>
      <c r="G28" s="47"/>
    </row>
    <row r="29" spans="5:41" ht="15.75" thickBot="1" x14ac:dyDescent="0.3">
      <c r="E29" s="93" t="s">
        <v>184</v>
      </c>
      <c r="F29" s="93"/>
      <c r="G29" s="42">
        <f>Q30</f>
        <v>0</v>
      </c>
    </row>
    <row r="30" spans="5:41" x14ac:dyDescent="0.25">
      <c r="M30">
        <f>IF(S18&lt;0,-S18/(SUMIFS(Plan1!X:X,Plan1!T:T,Simulador!$S$3,Plan1!U:U,"Ponta")),0)</f>
        <v>2.4370430544272952E-2</v>
      </c>
      <c r="P30" t="s">
        <v>190</v>
      </c>
      <c r="Q30" s="61">
        <f>ABS(IF(S18&lt;0,ROUND((S18/1.35),0)))</f>
        <v>0</v>
      </c>
    </row>
    <row r="31" spans="5:41" x14ac:dyDescent="0.25">
      <c r="M31">
        <f>ROUND(M30/M27,2)</f>
        <v>0.02</v>
      </c>
    </row>
    <row r="32" spans="5:41" x14ac:dyDescent="0.25"/>
    <row r="33" spans="16:16" x14ac:dyDescent="0.25">
      <c r="P33" s="45" t="s">
        <v>188</v>
      </c>
    </row>
    <row r="34" spans="16:16" x14ac:dyDescent="0.25"/>
    <row r="35" spans="16:16" x14ac:dyDescent="0.25"/>
    <row r="36" spans="16:16" x14ac:dyDescent="0.25"/>
    <row r="37" spans="16:16" x14ac:dyDescent="0.25"/>
    <row r="38" spans="16:16" x14ac:dyDescent="0.25"/>
    <row r="39" spans="16:16" x14ac:dyDescent="0.25"/>
    <row r="40" spans="16:16" x14ac:dyDescent="0.25"/>
    <row r="41" spans="16:16" x14ac:dyDescent="0.25"/>
    <row r="42" spans="16:16" ht="9.75" customHeight="1" x14ac:dyDescent="0.25"/>
    <row r="43" spans="16:16" x14ac:dyDescent="0.25"/>
  </sheetData>
  <mergeCells count="8">
    <mergeCell ref="E29:F29"/>
    <mergeCell ref="G8:H9"/>
    <mergeCell ref="B2:F3"/>
    <mergeCell ref="C8:E9"/>
    <mergeCell ref="C11:E12"/>
    <mergeCell ref="F8:F9"/>
    <mergeCell ref="F11:F12"/>
    <mergeCell ref="F19:G19"/>
  </mergeCells>
  <dataValidations count="3">
    <dataValidation type="list" allowBlank="1" showInputMessage="1" showErrorMessage="1" sqref="F8 F11" xr:uid="{00000000-0002-0000-0400-000000000000}">
      <formula1>$P$1:$P$21</formula1>
    </dataValidation>
    <dataValidation type="list" allowBlank="1" showInputMessage="1" showErrorMessage="1" sqref="H6" xr:uid="{00000000-0002-0000-0400-000001000000}">
      <formula1>$U$2:$U$3</formula1>
    </dataValidation>
    <dataValidation type="list" allowBlank="1" showInputMessage="1" showErrorMessage="1" sqref="C6" xr:uid="{00000000-0002-0000-0400-000002000000}">
      <formula1>$R$2:$R$6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Simulador2</vt:lpstr>
      <vt:lpstr>Curvas por Estrato 96 bloques</vt:lpstr>
      <vt:lpstr>Classes e estratos </vt:lpstr>
      <vt:lpstr>Plan1</vt:lpstr>
      <vt:lpstr>Simulador</vt:lpstr>
      <vt:lpstr>'Curvas por Estrato 96 bloques'!InicioTabla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NicolasAlgorry</dc:creator>
  <cp:lastModifiedBy>PEDRO JORGE ANDRADE DE ARAUJO JUNIOR</cp:lastModifiedBy>
  <dcterms:created xsi:type="dcterms:W3CDTF">2015-09-15T14:02:41Z</dcterms:created>
  <dcterms:modified xsi:type="dcterms:W3CDTF">2020-08-27T14:20:06Z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